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#玉中ホームページ素材\R5\"/>
    </mc:Choice>
  </mc:AlternateContent>
  <xr:revisionPtr revIDLastSave="0" documentId="8_{EF2F9528-F50D-4A89-88CD-7AE9B6E8E1D5}" xr6:coauthVersionLast="47" xr6:coauthVersionMax="47" xr10:uidLastSave="{00000000-0000-0000-0000-000000000000}"/>
  <bookViews>
    <workbookView xWindow="-120" yWindow="-120" windowWidth="20730" windowHeight="11310" xr2:uid="{D46E1AC7-8023-40AE-BF95-5491DE23C46D}"/>
  </bookViews>
  <sheets>
    <sheet name="年間予定P用" sheetId="1" r:id="rId1"/>
  </sheets>
  <externalReferences>
    <externalReference r:id="rId2"/>
  </externalReferences>
  <definedNames>
    <definedName name="_xlnm.Print_Area" localSheetId="0">年間予定P用!$A$1:$AJ$35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34" i="1" l="1"/>
  <c r="W34" i="1"/>
  <c r="Q34" i="1"/>
  <c r="H34" i="1"/>
  <c r="B34" i="1"/>
  <c r="AF33" i="1"/>
  <c r="AB6" i="1"/>
  <c r="W5" i="1"/>
  <c r="AC4" i="1"/>
  <c r="AB4" i="1"/>
  <c r="AB5" i="1" s="1"/>
  <c r="AC5" i="1" s="1"/>
  <c r="Y4" i="1"/>
  <c r="Z4" i="1" s="1"/>
  <c r="W4" i="1"/>
  <c r="Q4" i="1"/>
  <c r="P4" i="1"/>
  <c r="P5" i="1" s="1"/>
  <c r="E4" i="1"/>
  <c r="D4" i="1"/>
  <c r="D5" i="1" s="1"/>
  <c r="A4" i="1"/>
  <c r="B4" i="1" s="1"/>
  <c r="AH3" i="1"/>
  <c r="AH4" i="1" s="1"/>
  <c r="AH5" i="1" s="1"/>
  <c r="AH6" i="1" s="1"/>
  <c r="AE3" i="1"/>
  <c r="AE4" i="1" s="1"/>
  <c r="AB3" i="1"/>
  <c r="Y3" i="1"/>
  <c r="V3" i="1"/>
  <c r="V4" i="1" s="1"/>
  <c r="V5" i="1" s="1"/>
  <c r="V6" i="1" s="1"/>
  <c r="W6" i="1" s="1"/>
  <c r="S3" i="1"/>
  <c r="S4" i="1" s="1"/>
  <c r="P3" i="1"/>
  <c r="M3" i="1"/>
  <c r="M4" i="1" s="1"/>
  <c r="J3" i="1"/>
  <c r="J4" i="1" s="1"/>
  <c r="J5" i="1" s="1"/>
  <c r="J6" i="1" s="1"/>
  <c r="J7" i="1" s="1"/>
  <c r="G3" i="1"/>
  <c r="G4" i="1" s="1"/>
  <c r="D3" i="1"/>
  <c r="A3" i="1"/>
  <c r="AB1" i="1"/>
  <c r="S1" i="1"/>
  <c r="J1" i="1"/>
  <c r="N4" i="1" l="1"/>
  <c r="M5" i="1"/>
  <c r="J8" i="1"/>
  <c r="K7" i="1"/>
  <c r="Q5" i="1"/>
  <c r="P6" i="1"/>
  <c r="K5" i="1"/>
  <c r="H4" i="1"/>
  <c r="G5" i="1"/>
  <c r="AF4" i="1"/>
  <c r="AE5" i="1"/>
  <c r="AB7" i="1"/>
  <c r="AC6" i="1"/>
  <c r="AI5" i="1"/>
  <c r="V7" i="1"/>
  <c r="E5" i="1"/>
  <c r="D6" i="1"/>
  <c r="T4" i="1"/>
  <c r="S5" i="1"/>
  <c r="AH7" i="1"/>
  <c r="AI6" i="1"/>
  <c r="Y5" i="1"/>
  <c r="K4" i="1"/>
  <c r="AI4" i="1"/>
  <c r="K6" i="1"/>
  <c r="A5" i="1"/>
  <c r="V8" i="1" l="1"/>
  <c r="W7" i="1"/>
  <c r="P7" i="1"/>
  <c r="Q6" i="1"/>
  <c r="AI7" i="1"/>
  <c r="AH8" i="1"/>
  <c r="AB8" i="1"/>
  <c r="AC7" i="1"/>
  <c r="T5" i="1"/>
  <c r="S6" i="1"/>
  <c r="AF5" i="1"/>
  <c r="AE6" i="1"/>
  <c r="J9" i="1"/>
  <c r="K8" i="1"/>
  <c r="Z5" i="1"/>
  <c r="Y6" i="1"/>
  <c r="B5" i="1"/>
  <c r="A6" i="1"/>
  <c r="N5" i="1"/>
  <c r="M6" i="1"/>
  <c r="D7" i="1"/>
  <c r="E6" i="1"/>
  <c r="H5" i="1"/>
  <c r="G6" i="1"/>
  <c r="AH9" i="1" l="1"/>
  <c r="AI8" i="1"/>
  <c r="D8" i="1"/>
  <c r="E7" i="1"/>
  <c r="K9" i="1"/>
  <c r="J10" i="1"/>
  <c r="V9" i="1"/>
  <c r="W8" i="1"/>
  <c r="H6" i="1"/>
  <c r="G7" i="1"/>
  <c r="Z6" i="1"/>
  <c r="Y7" i="1"/>
  <c r="P8" i="1"/>
  <c r="Q7" i="1"/>
  <c r="AB9" i="1"/>
  <c r="AC8" i="1"/>
  <c r="M7" i="1"/>
  <c r="N6" i="1"/>
  <c r="AF6" i="1"/>
  <c r="AE7" i="1"/>
  <c r="A7" i="1"/>
  <c r="B6" i="1"/>
  <c r="T6" i="1"/>
  <c r="S7" i="1"/>
  <c r="J11" i="1" l="1"/>
  <c r="K10" i="1"/>
  <c r="N7" i="1"/>
  <c r="M8" i="1"/>
  <c r="T7" i="1"/>
  <c r="S8" i="1"/>
  <c r="AC9" i="1"/>
  <c r="AB10" i="1"/>
  <c r="V10" i="1"/>
  <c r="W9" i="1"/>
  <c r="P9" i="1"/>
  <c r="Q8" i="1"/>
  <c r="B7" i="1"/>
  <c r="A8" i="1"/>
  <c r="AF7" i="1"/>
  <c r="AE8" i="1"/>
  <c r="Z7" i="1"/>
  <c r="Y8" i="1"/>
  <c r="D9" i="1"/>
  <c r="E8" i="1"/>
  <c r="H7" i="1"/>
  <c r="G8" i="1"/>
  <c r="AH10" i="1"/>
  <c r="AI9" i="1"/>
  <c r="AF8" i="1" l="1"/>
  <c r="AE9" i="1"/>
  <c r="AH11" i="1"/>
  <c r="AI10" i="1"/>
  <c r="N8" i="1"/>
  <c r="M9" i="1"/>
  <c r="D10" i="1"/>
  <c r="E9" i="1"/>
  <c r="P10" i="1"/>
  <c r="Q9" i="1"/>
  <c r="AB11" i="1"/>
  <c r="AC10" i="1"/>
  <c r="H8" i="1"/>
  <c r="G9" i="1"/>
  <c r="B8" i="1"/>
  <c r="A9" i="1"/>
  <c r="T8" i="1"/>
  <c r="S9" i="1"/>
  <c r="Z8" i="1"/>
  <c r="Y9" i="1"/>
  <c r="W10" i="1"/>
  <c r="V11" i="1"/>
  <c r="J12" i="1"/>
  <c r="K11" i="1"/>
  <c r="P11" i="1" l="1"/>
  <c r="Q10" i="1"/>
  <c r="J13" i="1"/>
  <c r="K12" i="1"/>
  <c r="D11" i="1"/>
  <c r="E10" i="1"/>
  <c r="V12" i="1"/>
  <c r="W11" i="1"/>
  <c r="H9" i="1"/>
  <c r="G10" i="1"/>
  <c r="B9" i="1"/>
  <c r="A10" i="1"/>
  <c r="Z9" i="1"/>
  <c r="Y10" i="1"/>
  <c r="N9" i="1"/>
  <c r="M10" i="1"/>
  <c r="AB12" i="1"/>
  <c r="AC11" i="1"/>
  <c r="AI11" i="1"/>
  <c r="AH12" i="1"/>
  <c r="T9" i="1"/>
  <c r="S10" i="1"/>
  <c r="AF9" i="1"/>
  <c r="AE10" i="1"/>
  <c r="N10" i="1" l="1"/>
  <c r="M11" i="1"/>
  <c r="E11" i="1"/>
  <c r="D12" i="1"/>
  <c r="K13" i="1"/>
  <c r="J14" i="1"/>
  <c r="AF10" i="1"/>
  <c r="AE11" i="1"/>
  <c r="V13" i="1"/>
  <c r="W12" i="1"/>
  <c r="T10" i="1"/>
  <c r="S11" i="1"/>
  <c r="Z10" i="1"/>
  <c r="Y11" i="1"/>
  <c r="AH13" i="1"/>
  <c r="AI12" i="1"/>
  <c r="B10" i="1"/>
  <c r="A11" i="1"/>
  <c r="H10" i="1"/>
  <c r="G11" i="1"/>
  <c r="AB13" i="1"/>
  <c r="AC12" i="1"/>
  <c r="P12" i="1"/>
  <c r="Q11" i="1"/>
  <c r="Z11" i="1" l="1"/>
  <c r="Y12" i="1"/>
  <c r="AB14" i="1"/>
  <c r="AC13" i="1"/>
  <c r="H11" i="1"/>
  <c r="G12" i="1"/>
  <c r="T11" i="1"/>
  <c r="S12" i="1"/>
  <c r="D13" i="1"/>
  <c r="E12" i="1"/>
  <c r="AF11" i="1"/>
  <c r="AE12" i="1"/>
  <c r="P13" i="1"/>
  <c r="Q12" i="1"/>
  <c r="AH14" i="1"/>
  <c r="AI13" i="1"/>
  <c r="B11" i="1"/>
  <c r="A12" i="1"/>
  <c r="N11" i="1"/>
  <c r="M12" i="1"/>
  <c r="J15" i="1"/>
  <c r="K14" i="1"/>
  <c r="V14" i="1"/>
  <c r="W13" i="1"/>
  <c r="T12" i="1" l="1"/>
  <c r="S13" i="1"/>
  <c r="W14" i="1"/>
  <c r="V15" i="1"/>
  <c r="H12" i="1"/>
  <c r="G13" i="1"/>
  <c r="J16" i="1"/>
  <c r="K15" i="1"/>
  <c r="P14" i="1"/>
  <c r="Q13" i="1"/>
  <c r="AB15" i="1"/>
  <c r="AC14" i="1"/>
  <c r="N12" i="1"/>
  <c r="M13" i="1"/>
  <c r="AF12" i="1"/>
  <c r="AE13" i="1"/>
  <c r="B12" i="1"/>
  <c r="A13" i="1"/>
  <c r="Z12" i="1"/>
  <c r="Y13" i="1"/>
  <c r="AH15" i="1"/>
  <c r="AI14" i="1"/>
  <c r="D14" i="1"/>
  <c r="E13" i="1"/>
  <c r="N13" i="1" l="1"/>
  <c r="M14" i="1"/>
  <c r="H13" i="1"/>
  <c r="G14" i="1"/>
  <c r="AF13" i="1"/>
  <c r="AE14" i="1"/>
  <c r="D15" i="1"/>
  <c r="E14" i="1"/>
  <c r="V16" i="1"/>
  <c r="W15" i="1"/>
  <c r="AB16" i="1"/>
  <c r="AC15" i="1"/>
  <c r="B13" i="1"/>
  <c r="A14" i="1"/>
  <c r="T13" i="1"/>
  <c r="S14" i="1"/>
  <c r="J17" i="1"/>
  <c r="K16" i="1"/>
  <c r="AI15" i="1"/>
  <c r="AH16" i="1"/>
  <c r="Z13" i="1"/>
  <c r="Y14" i="1"/>
  <c r="P15" i="1"/>
  <c r="Q14" i="1"/>
  <c r="P16" i="1" l="1"/>
  <c r="Q15" i="1"/>
  <c r="E15" i="1"/>
  <c r="D16" i="1"/>
  <c r="Z14" i="1"/>
  <c r="Y15" i="1"/>
  <c r="B14" i="1"/>
  <c r="A15" i="1"/>
  <c r="AF14" i="1"/>
  <c r="AE15" i="1"/>
  <c r="H14" i="1"/>
  <c r="G15" i="1"/>
  <c r="T14" i="1"/>
  <c r="S15" i="1"/>
  <c r="AB17" i="1"/>
  <c r="AC16" i="1"/>
  <c r="AH17" i="1"/>
  <c r="AI16" i="1"/>
  <c r="N14" i="1"/>
  <c r="M15" i="1"/>
  <c r="K17" i="1"/>
  <c r="J18" i="1"/>
  <c r="V17" i="1"/>
  <c r="W16" i="1"/>
  <c r="B15" i="1" l="1"/>
  <c r="A16" i="1"/>
  <c r="V18" i="1"/>
  <c r="W17" i="1"/>
  <c r="AB18" i="1"/>
  <c r="AC17" i="1"/>
  <c r="N15" i="1"/>
  <c r="M16" i="1"/>
  <c r="H15" i="1"/>
  <c r="G16" i="1"/>
  <c r="D17" i="1"/>
  <c r="E16" i="1"/>
  <c r="J19" i="1"/>
  <c r="K18" i="1"/>
  <c r="T15" i="1"/>
  <c r="S16" i="1"/>
  <c r="Z15" i="1"/>
  <c r="Y16" i="1"/>
  <c r="AF15" i="1"/>
  <c r="AE16" i="1"/>
  <c r="AH18" i="1"/>
  <c r="AI17" i="1"/>
  <c r="Q16" i="1"/>
  <c r="P17" i="1"/>
  <c r="AH19" i="1" l="1"/>
  <c r="AI18" i="1"/>
  <c r="J20" i="1"/>
  <c r="K19" i="1"/>
  <c r="AB19" i="1"/>
  <c r="AC18" i="1"/>
  <c r="P18" i="1"/>
  <c r="Q17" i="1"/>
  <c r="T16" i="1"/>
  <c r="S17" i="1"/>
  <c r="N16" i="1"/>
  <c r="M17" i="1"/>
  <c r="AF16" i="1"/>
  <c r="AE17" i="1"/>
  <c r="D18" i="1"/>
  <c r="E17" i="1"/>
  <c r="W18" i="1"/>
  <c r="V19" i="1"/>
  <c r="Z16" i="1"/>
  <c r="Y17" i="1"/>
  <c r="H16" i="1"/>
  <c r="G17" i="1"/>
  <c r="B16" i="1"/>
  <c r="A17" i="1"/>
  <c r="T17" i="1" l="1"/>
  <c r="S18" i="1"/>
  <c r="B17" i="1"/>
  <c r="A18" i="1"/>
  <c r="D19" i="1"/>
  <c r="E18" i="1"/>
  <c r="P19" i="1"/>
  <c r="Q18" i="1"/>
  <c r="V20" i="1"/>
  <c r="W19" i="1"/>
  <c r="AI19" i="1"/>
  <c r="AH20" i="1"/>
  <c r="H17" i="1"/>
  <c r="G18" i="1"/>
  <c r="AF17" i="1"/>
  <c r="AE18" i="1"/>
  <c r="AB20" i="1"/>
  <c r="AC19" i="1"/>
  <c r="Z17" i="1"/>
  <c r="Y18" i="1"/>
  <c r="N17" i="1"/>
  <c r="M18" i="1"/>
  <c r="J21" i="1"/>
  <c r="K20" i="1"/>
  <c r="T18" i="1" l="1"/>
  <c r="S19" i="1"/>
  <c r="AB21" i="1"/>
  <c r="AC20" i="1"/>
  <c r="K21" i="1"/>
  <c r="J22" i="1"/>
  <c r="P20" i="1"/>
  <c r="Q19" i="1"/>
  <c r="V21" i="1"/>
  <c r="W20" i="1"/>
  <c r="AF18" i="1"/>
  <c r="AE19" i="1"/>
  <c r="N18" i="1"/>
  <c r="M19" i="1"/>
  <c r="H18" i="1"/>
  <c r="G19" i="1"/>
  <c r="D20" i="1"/>
  <c r="E19" i="1"/>
  <c r="Z18" i="1"/>
  <c r="Y19" i="1"/>
  <c r="AH21" i="1"/>
  <c r="AI20" i="1"/>
  <c r="B18" i="1"/>
  <c r="A19" i="1"/>
  <c r="V22" i="1" l="1"/>
  <c r="W21" i="1"/>
  <c r="P21" i="1"/>
  <c r="Q20" i="1"/>
  <c r="N19" i="1"/>
  <c r="M20" i="1"/>
  <c r="J23" i="1"/>
  <c r="K22" i="1"/>
  <c r="D21" i="1"/>
  <c r="E20" i="1"/>
  <c r="B19" i="1"/>
  <c r="A20" i="1"/>
  <c r="H19" i="1"/>
  <c r="G20" i="1"/>
  <c r="AH22" i="1"/>
  <c r="AI21" i="1"/>
  <c r="AC21" i="1"/>
  <c r="AB22" i="1"/>
  <c r="Z19" i="1"/>
  <c r="Y20" i="1"/>
  <c r="AF19" i="1"/>
  <c r="AE20" i="1"/>
  <c r="T19" i="1"/>
  <c r="S20" i="1"/>
  <c r="Z20" i="1" l="1"/>
  <c r="Y21" i="1"/>
  <c r="B20" i="1"/>
  <c r="A21" i="1"/>
  <c r="T20" i="1"/>
  <c r="S21" i="1"/>
  <c r="K23" i="1"/>
  <c r="J24" i="1"/>
  <c r="P22" i="1"/>
  <c r="Q21" i="1"/>
  <c r="AI22" i="1"/>
  <c r="AH23" i="1"/>
  <c r="AF20" i="1"/>
  <c r="AE21" i="1"/>
  <c r="H20" i="1"/>
  <c r="G21" i="1"/>
  <c r="N20" i="1"/>
  <c r="M21" i="1"/>
  <c r="AC22" i="1"/>
  <c r="AB23" i="1"/>
  <c r="D22" i="1"/>
  <c r="E21" i="1"/>
  <c r="V23" i="1"/>
  <c r="W22" i="1"/>
  <c r="AF21" i="1" l="1"/>
  <c r="AE22" i="1"/>
  <c r="T21" i="1"/>
  <c r="S22" i="1"/>
  <c r="D23" i="1"/>
  <c r="E22" i="1"/>
  <c r="AC23" i="1"/>
  <c r="AB24" i="1"/>
  <c r="AI23" i="1"/>
  <c r="AH24" i="1"/>
  <c r="B21" i="1"/>
  <c r="A22" i="1"/>
  <c r="H21" i="1"/>
  <c r="G22" i="1"/>
  <c r="K24" i="1"/>
  <c r="J25" i="1"/>
  <c r="W23" i="1"/>
  <c r="V24" i="1"/>
  <c r="N21" i="1"/>
  <c r="M22" i="1"/>
  <c r="Z21" i="1"/>
  <c r="Y22" i="1"/>
  <c r="P23" i="1"/>
  <c r="Q22" i="1"/>
  <c r="Z22" i="1" l="1"/>
  <c r="Y23" i="1"/>
  <c r="H22" i="1"/>
  <c r="G23" i="1"/>
  <c r="D24" i="1"/>
  <c r="E23" i="1"/>
  <c r="N22" i="1"/>
  <c r="M23" i="1"/>
  <c r="B22" i="1"/>
  <c r="A23" i="1"/>
  <c r="T22" i="1"/>
  <c r="S23" i="1"/>
  <c r="K25" i="1"/>
  <c r="J26" i="1"/>
  <c r="AB25" i="1"/>
  <c r="AC24" i="1"/>
  <c r="Q23" i="1"/>
  <c r="P24" i="1"/>
  <c r="W24" i="1"/>
  <c r="V25" i="1"/>
  <c r="AI24" i="1"/>
  <c r="AH25" i="1"/>
  <c r="AF22" i="1"/>
  <c r="AE23" i="1"/>
  <c r="AI25" i="1" l="1"/>
  <c r="AH26" i="1"/>
  <c r="K26" i="1"/>
  <c r="J27" i="1"/>
  <c r="E24" i="1"/>
  <c r="D25" i="1"/>
  <c r="AF23" i="1"/>
  <c r="AE24" i="1"/>
  <c r="N23" i="1"/>
  <c r="M24" i="1"/>
  <c r="AB26" i="1"/>
  <c r="AC25" i="1"/>
  <c r="W25" i="1"/>
  <c r="V26" i="1"/>
  <c r="T23" i="1"/>
  <c r="S24" i="1"/>
  <c r="H23" i="1"/>
  <c r="G24" i="1"/>
  <c r="Q24" i="1"/>
  <c r="P25" i="1"/>
  <c r="B23" i="1"/>
  <c r="A24" i="1"/>
  <c r="Z23" i="1"/>
  <c r="Y24" i="1"/>
  <c r="AF24" i="1" l="1"/>
  <c r="AE25" i="1"/>
  <c r="K27" i="1"/>
  <c r="J28" i="1"/>
  <c r="B24" i="1"/>
  <c r="A25" i="1"/>
  <c r="W26" i="1"/>
  <c r="V27" i="1"/>
  <c r="E25" i="1"/>
  <c r="D26" i="1"/>
  <c r="Z24" i="1"/>
  <c r="Y25" i="1"/>
  <c r="T24" i="1"/>
  <c r="S25" i="1"/>
  <c r="Q25" i="1"/>
  <c r="P26" i="1"/>
  <c r="AC26" i="1"/>
  <c r="AB27" i="1"/>
  <c r="H24" i="1"/>
  <c r="G25" i="1"/>
  <c r="N24" i="1"/>
  <c r="M25" i="1"/>
  <c r="AI26" i="1"/>
  <c r="AH27" i="1"/>
  <c r="N25" i="1" l="1"/>
  <c r="M26" i="1"/>
  <c r="T25" i="1"/>
  <c r="S26" i="1"/>
  <c r="B25" i="1"/>
  <c r="A26" i="1"/>
  <c r="Q26" i="1"/>
  <c r="P27" i="1"/>
  <c r="AI27" i="1"/>
  <c r="AH28" i="1"/>
  <c r="H25" i="1"/>
  <c r="G26" i="1"/>
  <c r="Z25" i="1"/>
  <c r="Y26" i="1"/>
  <c r="K28" i="1"/>
  <c r="J29" i="1"/>
  <c r="W27" i="1"/>
  <c r="V28" i="1"/>
  <c r="AC27" i="1"/>
  <c r="AB28" i="1"/>
  <c r="E26" i="1"/>
  <c r="D27" i="1"/>
  <c r="AF25" i="1"/>
  <c r="AE26" i="1"/>
  <c r="K29" i="1" l="1"/>
  <c r="J30" i="1"/>
  <c r="AF26" i="1"/>
  <c r="AE27" i="1"/>
  <c r="P28" i="1"/>
  <c r="Q27" i="1"/>
  <c r="B26" i="1"/>
  <c r="A27" i="1"/>
  <c r="E27" i="1"/>
  <c r="D28" i="1"/>
  <c r="Z26" i="1"/>
  <c r="Y27" i="1"/>
  <c r="AC28" i="1"/>
  <c r="AB29" i="1"/>
  <c r="H26" i="1"/>
  <c r="G27" i="1"/>
  <c r="T26" i="1"/>
  <c r="S27" i="1"/>
  <c r="W28" i="1"/>
  <c r="V29" i="1"/>
  <c r="AI28" i="1"/>
  <c r="AH29" i="1"/>
  <c r="N26" i="1"/>
  <c r="M27" i="1"/>
  <c r="P29" i="1" l="1"/>
  <c r="Q28" i="1"/>
  <c r="N27" i="1"/>
  <c r="M28" i="1"/>
  <c r="H27" i="1"/>
  <c r="G28" i="1"/>
  <c r="B27" i="1"/>
  <c r="A28" i="1"/>
  <c r="AI29" i="1"/>
  <c r="AH30" i="1"/>
  <c r="AC29" i="1"/>
  <c r="AB30" i="1"/>
  <c r="W29" i="1"/>
  <c r="V30" i="1"/>
  <c r="Z27" i="1"/>
  <c r="Y28" i="1"/>
  <c r="AF27" i="1"/>
  <c r="AE28" i="1"/>
  <c r="T27" i="1"/>
  <c r="S28" i="1"/>
  <c r="E28" i="1"/>
  <c r="D29" i="1"/>
  <c r="K30" i="1"/>
  <c r="J31" i="1"/>
  <c r="K31" i="1" l="1"/>
  <c r="J32" i="1"/>
  <c r="Z28" i="1"/>
  <c r="Y29" i="1"/>
  <c r="B28" i="1"/>
  <c r="A29" i="1"/>
  <c r="AC30" i="1"/>
  <c r="AB31" i="1"/>
  <c r="E29" i="1"/>
  <c r="D30" i="1"/>
  <c r="AF28" i="1"/>
  <c r="AE29" i="1"/>
  <c r="AI30" i="1"/>
  <c r="AH31" i="1"/>
  <c r="W30" i="1"/>
  <c r="V31" i="1"/>
  <c r="H28" i="1"/>
  <c r="G29" i="1"/>
  <c r="T28" i="1"/>
  <c r="S29" i="1"/>
  <c r="N28" i="1"/>
  <c r="M29" i="1"/>
  <c r="Q29" i="1"/>
  <c r="P30" i="1"/>
  <c r="N29" i="1" l="1"/>
  <c r="M30" i="1"/>
  <c r="B29" i="1"/>
  <c r="A30" i="1"/>
  <c r="Q30" i="1"/>
  <c r="P31" i="1"/>
  <c r="W31" i="1"/>
  <c r="V32" i="1"/>
  <c r="AC31" i="1"/>
  <c r="AB32" i="1"/>
  <c r="T29" i="1"/>
  <c r="S30" i="1"/>
  <c r="AF29" i="1"/>
  <c r="AE30" i="1"/>
  <c r="Z29" i="1"/>
  <c r="Y30" i="1"/>
  <c r="H29" i="1"/>
  <c r="G30" i="1"/>
  <c r="D31" i="1"/>
  <c r="E30" i="1"/>
  <c r="K32" i="1"/>
  <c r="J33" i="1"/>
  <c r="AI31" i="1"/>
  <c r="AH32" i="1"/>
  <c r="AF30" i="1" l="1"/>
  <c r="AE31" i="1"/>
  <c r="T30" i="1"/>
  <c r="S31" i="1"/>
  <c r="B30" i="1"/>
  <c r="A31" i="1"/>
  <c r="D32" i="1"/>
  <c r="E31" i="1"/>
  <c r="H30" i="1"/>
  <c r="G31" i="1"/>
  <c r="AB33" i="1"/>
  <c r="AC32" i="1"/>
  <c r="N30" i="1"/>
  <c r="M31" i="1"/>
  <c r="AI32" i="1"/>
  <c r="AH33" i="1"/>
  <c r="Z30" i="1"/>
  <c r="Y31" i="1"/>
  <c r="W32" i="1"/>
  <c r="V33" i="1"/>
  <c r="W33" i="1" s="1"/>
  <c r="K33" i="1"/>
  <c r="J34" i="1"/>
  <c r="K34" i="1" s="1"/>
  <c r="Q31" i="1"/>
  <c r="P32" i="1"/>
  <c r="AH34" i="1" l="1"/>
  <c r="AI34" i="1" s="1"/>
  <c r="AI33" i="1"/>
  <c r="B31" i="1"/>
  <c r="A32" i="1"/>
  <c r="AB34" i="1"/>
  <c r="AC34" i="1" s="1"/>
  <c r="AC33" i="1"/>
  <c r="Q32" i="1"/>
  <c r="P33" i="1"/>
  <c r="Q33" i="1" s="1"/>
  <c r="E32" i="1"/>
  <c r="D33" i="1"/>
  <c r="N31" i="1"/>
  <c r="M32" i="1"/>
  <c r="T31" i="1"/>
  <c r="S32" i="1"/>
  <c r="Z31" i="1"/>
  <c r="Y32" i="1"/>
  <c r="H31" i="1"/>
  <c r="G32" i="1"/>
  <c r="AF31" i="1"/>
  <c r="AE32" i="1"/>
  <c r="AF32" i="1" s="1"/>
  <c r="Z32" i="1" l="1"/>
  <c r="Y33" i="1"/>
  <c r="N32" i="1"/>
  <c r="M33" i="1"/>
  <c r="B32" i="1"/>
  <c r="A33" i="1"/>
  <c r="B33" i="1" s="1"/>
  <c r="H32" i="1"/>
  <c r="G33" i="1"/>
  <c r="H33" i="1" s="1"/>
  <c r="E33" i="1"/>
  <c r="D34" i="1"/>
  <c r="E34" i="1" s="1"/>
  <c r="T32" i="1"/>
  <c r="S33" i="1"/>
  <c r="T33" i="1" l="1"/>
  <c r="S34" i="1"/>
  <c r="T34" i="1" s="1"/>
  <c r="N33" i="1"/>
  <c r="M34" i="1"/>
  <c r="N34" i="1" s="1"/>
  <c r="Z33" i="1"/>
  <c r="Y34" i="1"/>
  <c r="Z34" i="1" s="1"/>
</calcChain>
</file>

<file path=xl/sharedStrings.xml><?xml version="1.0" encoding="utf-8"?>
<sst xmlns="http://schemas.openxmlformats.org/spreadsheetml/2006/main" count="352" uniqueCount="222">
  <si>
    <t>令和５年度　　年　間　行　事　予　定</t>
    <rPh sb="0" eb="2">
      <t>レイワ</t>
    </rPh>
    <rPh sb="3" eb="5">
      <t>ネンド</t>
    </rPh>
    <rPh sb="5" eb="7">
      <t>ヘイネンド</t>
    </rPh>
    <rPh sb="7" eb="8">
      <t>トシ</t>
    </rPh>
    <rPh sb="9" eb="10">
      <t>アイダ</t>
    </rPh>
    <rPh sb="11" eb="12">
      <t>ギョウ</t>
    </rPh>
    <rPh sb="13" eb="14">
      <t>コト</t>
    </rPh>
    <rPh sb="15" eb="16">
      <t>ヨ</t>
    </rPh>
    <rPh sb="17" eb="18">
      <t>サダム</t>
    </rPh>
    <phoneticPr fontId="2"/>
  </si>
  <si>
    <t>岩沼市立玉浦中学校</t>
    <rPh sb="0" eb="4">
      <t>イワヌマシリツ</t>
    </rPh>
    <rPh sb="4" eb="5">
      <t>タマ</t>
    </rPh>
    <rPh sb="5" eb="6">
      <t>ウラ</t>
    </rPh>
    <rPh sb="6" eb="9">
      <t>チュウガッコウ</t>
    </rPh>
    <phoneticPr fontId="2"/>
  </si>
  <si>
    <t/>
  </si>
  <si>
    <t>安全点検日　生活アンケート実施日
自宅確認日（予備日） FMいわぬま16:00～
PTA本部役員常任委員会・各部会（専門部総会）</t>
  </si>
  <si>
    <t>市陸上強化期間　生活アンケート実施日　総合：防災総合①　地区生徒会等の確認 １年循環器検査　FMいわぬま15:30～</t>
    <phoneticPr fontId="2"/>
  </si>
  <si>
    <t>通信陸上
仙南公立高校合同説明会（柴田高）</t>
  </si>
  <si>
    <t>防災・安全の日　弁当日　考査前部活動中止２年生振替休業日（8/21分）</t>
    <rPh sb="8" eb="11">
      <t>ベントウビ</t>
    </rPh>
    <phoneticPr fontId="2"/>
  </si>
  <si>
    <t>防災・安全の日　みやぎ教育の日　玉中芸術祭・合唱コンクール</t>
    <phoneticPr fontId="2"/>
  </si>
  <si>
    <t>防災・安全の日　安全点検日　教育相談　予備日15：30　生活アンケート実施日</t>
    <phoneticPr fontId="2"/>
  </si>
  <si>
    <t>防災・安全の日　安全点検日　私立高校入試Ｂ　部活動中止　玉中オープンスクール13：40～15：00　</t>
    <phoneticPr fontId="2"/>
  </si>
  <si>
    <t>防災・安全の日　安全点検日　生活アンケート実施日</t>
    <phoneticPr fontId="2"/>
  </si>
  <si>
    <t>実力テスト（3年）
学活：生徒総会資料読み合わせ</t>
  </si>
  <si>
    <t>市陸上強化期間 歯科検診①9:00～</t>
    <phoneticPr fontId="2"/>
  </si>
  <si>
    <t>通信陸上 市総合防災訓練</t>
  </si>
  <si>
    <t>考査前部活動中止</t>
  </si>
  <si>
    <t>防災・安全の日　安全点検日　生活アンケート実施日　部活動中止　道徳：前期振り返り</t>
    <phoneticPr fontId="2"/>
  </si>
  <si>
    <t>３年総合：進路説明会 部活動中止　避難訓練（地震・火災）　生活アンケート実施日　市特別支援学級校外学習</t>
    <phoneticPr fontId="2"/>
  </si>
  <si>
    <t>学活：三送会準備　生活アンケート実施日</t>
    <phoneticPr fontId="2"/>
  </si>
  <si>
    <t>憲法記念日</t>
  </si>
  <si>
    <t>実力テスト(３年)</t>
    <phoneticPr fontId="2"/>
  </si>
  <si>
    <t>市中学校弁論大会（北中会場）</t>
    <phoneticPr fontId="2"/>
  </si>
  <si>
    <t>文化の日</t>
    <rPh sb="0" eb="2">
      <t>ブンカ</t>
    </rPh>
    <rPh sb="3" eb="4">
      <t>ヒ</t>
    </rPh>
    <phoneticPr fontId="2"/>
  </si>
  <si>
    <t>みどりの日</t>
  </si>
  <si>
    <t>考査前部活動中止　学び塾16:00～</t>
    <phoneticPr fontId="2"/>
  </si>
  <si>
    <t>運動会　（県駅伝大会）</t>
  </si>
  <si>
    <t>部活動中止　各種委員会❷15：10　生徒会評議委員会❷16：00</t>
    <phoneticPr fontId="2"/>
  </si>
  <si>
    <t>防災・安全の日　仕事始め</t>
    <phoneticPr fontId="2"/>
  </si>
  <si>
    <t>３年総合：キャリパス　１，２年道徳：後期振り返り　３年学活：公立高校入試事前指導　表彰集会(帰りの会)</t>
    <phoneticPr fontId="2"/>
  </si>
  <si>
    <t>こどもの日</t>
  </si>
  <si>
    <t>市陸上強化期間</t>
    <phoneticPr fontId="2"/>
  </si>
  <si>
    <t>２年４校時：携帯安全教室</t>
    <phoneticPr fontId="2"/>
  </si>
  <si>
    <t>第２回定期考査　部活動中止 学び塾</t>
    <phoneticPr fontId="2"/>
  </si>
  <si>
    <t>運動会(予備日)</t>
  </si>
  <si>
    <t>清掃強化期間</t>
    <phoneticPr fontId="2"/>
  </si>
  <si>
    <t>安全点検日</t>
  </si>
  <si>
    <t>部活動中止</t>
    <phoneticPr fontId="2"/>
  </si>
  <si>
    <t>公立高校入試　部活動中止　３年11：30下校　１,２年12：30下校　卒業式準備（２年）</t>
    <phoneticPr fontId="2"/>
  </si>
  <si>
    <t>市陸上強化期間　内科検診13:00</t>
    <phoneticPr fontId="2"/>
  </si>
  <si>
    <t>生活アンケート実施日　
救命救急法講習（２学年）</t>
  </si>
  <si>
    <t>第２回定期考査　３教科　部活動中止　総合：前期振り返り・キャリパス　学活：玉中芸術祭　全校制作①</t>
    <phoneticPr fontId="2"/>
  </si>
  <si>
    <t>前期終業式（表彰集会）　部活動中止　通信票配付</t>
    <phoneticPr fontId="2"/>
  </si>
  <si>
    <t>実力テスト（３年）後期教育実習最終日</t>
    <phoneticPr fontId="2"/>
  </si>
  <si>
    <t>清掃強化期間</t>
  </si>
  <si>
    <t>部活動中止　学び塾15:30～</t>
    <phoneticPr fontId="2"/>
  </si>
  <si>
    <t>部活動中止　同窓会入会式･追悼式　3年12：30下校　1､2年学活：3学期の反省</t>
    <phoneticPr fontId="2"/>
  </si>
  <si>
    <t>市陸上強化期間 少年の主張（西中会場）</t>
    <phoneticPr fontId="2"/>
  </si>
  <si>
    <t>学活：合唱曲の選考
３年４校時：薬物乱用防止教室</t>
  </si>
  <si>
    <t>部活動強化期間　生活アンケート実施日　
総合：防災総合④⑤（小中合同地区生徒会）</t>
    <phoneticPr fontId="2"/>
  </si>
  <si>
    <t>三地区大会　恵み野町内会秋祭り</t>
  </si>
  <si>
    <t>体力向上支援事業（１年）</t>
    <phoneticPr fontId="2"/>
  </si>
  <si>
    <t>岩沼市成人式</t>
  </si>
  <si>
    <t xml:space="preserve">考査前部活動中止　学び塾16:00～
</t>
    <phoneticPr fontId="2"/>
  </si>
  <si>
    <t>卒業式</t>
  </si>
  <si>
    <t>部活動中止　３年学活：結団式 教育実習～26日</t>
    <phoneticPr fontId="2"/>
  </si>
  <si>
    <t>市陸上大会壮行式</t>
    <phoneticPr fontId="2"/>
  </si>
  <si>
    <t>部活動強化期間　学活：玉中芸術祭　全校制作②</t>
    <phoneticPr fontId="2"/>
  </si>
  <si>
    <t>恵み野町内会秋祭り予備日</t>
  </si>
  <si>
    <t>体力向上支援事業（２、３年）市教研研究部会</t>
    <phoneticPr fontId="2"/>
  </si>
  <si>
    <t>部活動中止</t>
    <rPh sb="3" eb="5">
      <t>チュウシ</t>
    </rPh>
    <phoneticPr fontId="2"/>
  </si>
  <si>
    <t>成人の日</t>
  </si>
  <si>
    <t>考査前部活動中止　学び塾16:00～　学活：三送会準備</t>
    <phoneticPr fontId="2"/>
  </si>
  <si>
    <t>１校時：式場等片付け</t>
    <phoneticPr fontId="2"/>
  </si>
  <si>
    <t>弁当　部活動中止　1･2年学活：結団式　3年修学旅行</t>
    <phoneticPr fontId="2"/>
  </si>
  <si>
    <t>市陸上大会　弁当日　部活動中止</t>
    <phoneticPr fontId="2"/>
  </si>
  <si>
    <t>スポーツの日</t>
  </si>
  <si>
    <t>指導主事訪問　部活動中止</t>
    <rPh sb="0" eb="6">
      <t>シドウシュジホウモン</t>
    </rPh>
    <phoneticPr fontId="2"/>
  </si>
  <si>
    <t>弁当日　部活動中止</t>
    <phoneticPr fontId="2"/>
  </si>
  <si>
    <t>第４回定期考査（５教科）</t>
    <phoneticPr fontId="2"/>
  </si>
  <si>
    <t>披露式　始業式
入学式準備　部活動中止　</t>
  </si>
  <si>
    <t>1年防災宿泊学習：松島自然の家
2年仙台自主研修 3年修学旅行
市教研理事会・部長会：西小</t>
  </si>
  <si>
    <t>時間割Ⅱ期開始　清掃強化期間</t>
  </si>
  <si>
    <t>秋季休業日</t>
  </si>
  <si>
    <t>Ｊアラート・不審者侵入避難訓練</t>
  </si>
  <si>
    <t>弁当日　私立高校推薦入試</t>
    <phoneticPr fontId="2"/>
  </si>
  <si>
    <t>入学式　部活動中止　４校時：式場片付け　２，３年総合：ガイダンス，キャリパス</t>
    <phoneticPr fontId="2"/>
  </si>
  <si>
    <t>2年弁当　部活動中止
3年修学旅行　1年防災宿泊学習：松島自然の家</t>
    <phoneticPr fontId="2"/>
  </si>
  <si>
    <t>部活動中止　清掃強化期間　5校時:小中連携授業参観</t>
    <phoneticPr fontId="2"/>
  </si>
  <si>
    <t>部活動強化期間　生徒会役員選挙受付最終日　小中避難訓練予備日　学活：新人大会に向けて</t>
    <phoneticPr fontId="2"/>
  </si>
  <si>
    <t>玉小学習発表会</t>
  </si>
  <si>
    <t>時間割Ⅲ期開始
教育・いじめ防止子供フォーラム
リハーサル(接続テスト）</t>
    <phoneticPr fontId="2"/>
  </si>
  <si>
    <t>生活アンケート実施日　FMいわぬま16:00～</t>
    <phoneticPr fontId="2"/>
  </si>
  <si>
    <t>建国記念の日</t>
  </si>
  <si>
    <t>学年末清掃強化期間　東日本大震災追悼行事　1,2年総合：キャリパス</t>
    <phoneticPr fontId="2"/>
  </si>
  <si>
    <t>登校指導7：50～8：10　１年総合：ガイダンス，キャリパス 放課後：新入生歓迎会リハーサル　２年総合：ともにの集会　</t>
    <phoneticPr fontId="2"/>
  </si>
  <si>
    <t>部活動強化期間</t>
    <phoneticPr fontId="2"/>
  </si>
  <si>
    <t>弁当日　考査前部活動中止　学び塾14:50～15:50
市陸上大会予備日　特設駅伝部ミーティング14：50～15：10</t>
    <rPh sb="2" eb="3">
      <t>ビ</t>
    </rPh>
    <phoneticPr fontId="2"/>
  </si>
  <si>
    <t>部活動強化期間　2年総合：職業人の話を聞く会　仙台地区中学校英語暗唱・弁論大会</t>
    <phoneticPr fontId="2"/>
  </si>
  <si>
    <t>後期始業式（任命式）　学活：後期目標設定・キャリパス　</t>
    <phoneticPr fontId="2"/>
  </si>
  <si>
    <t>フリー参観</t>
    <phoneticPr fontId="2"/>
  </si>
  <si>
    <t>部活動中止　実力テスト（全学年）</t>
    <phoneticPr fontId="2"/>
  </si>
  <si>
    <t>学年末清掃強化期間　部活動中止　各種委員会❻13：50　生徒会評議委員会❻14：40</t>
    <phoneticPr fontId="2"/>
  </si>
  <si>
    <t>登校指導7：50～8：10　道徳：全校道徳，ガイダンス
１､3年総合：ともにの集会，避難経路の確認，防災マニュアルの確認</t>
    <phoneticPr fontId="2"/>
  </si>
  <si>
    <t>考査前部活動中止　市教研研究部会</t>
    <phoneticPr fontId="2"/>
  </si>
  <si>
    <t>部活動中止　学び塾15:10</t>
    <phoneticPr fontId="2"/>
  </si>
  <si>
    <t>部活動強化期間　生徒会役員選挙活動開始～27日</t>
    <phoneticPr fontId="2"/>
  </si>
  <si>
    <t>実力テスト（全学年）　学活：後期各種委員の決定　合唱練習①</t>
    <phoneticPr fontId="2"/>
  </si>
  <si>
    <t>学校づくりアンケート実施（～24日）</t>
  </si>
  <si>
    <t>第４回定期考査（２教科）　部活動中止　学活：三送会準備</t>
    <phoneticPr fontId="2"/>
  </si>
  <si>
    <t>部活動中止　職員会議⑭</t>
    <phoneticPr fontId="2"/>
  </si>
  <si>
    <t>登校指導7：50～8：10　新入生歓迎会　部活動見学開始</t>
    <phoneticPr fontId="2"/>
  </si>
  <si>
    <t>考査前部活動中止　表彰集会（8:30～体育館）</t>
    <phoneticPr fontId="2"/>
  </si>
  <si>
    <t>学活：夏休み前生活指導　第２回定期考査事前指導</t>
    <phoneticPr fontId="2"/>
  </si>
  <si>
    <t>定期考査前部活動中止　学び塾16:00～</t>
    <phoneticPr fontId="2"/>
  </si>
  <si>
    <t>部活動中止　FMいわぬま16:00～　３年道徳：後期振り返り</t>
    <phoneticPr fontId="2"/>
  </si>
  <si>
    <t>学年末清掃強化期間　公立高校合格発表</t>
    <phoneticPr fontId="2"/>
  </si>
  <si>
    <t>部活動強化期間　学活：中総体に向けて</t>
    <phoneticPr fontId="2"/>
  </si>
  <si>
    <t>第１回定期考査　５教科　部活動中止　避難訓練・引き渡し訓練14：30</t>
    <phoneticPr fontId="2"/>
  </si>
  <si>
    <t>部活動強化期間　市新人大会壮行式　市新人大会会場準備</t>
    <phoneticPr fontId="2"/>
  </si>
  <si>
    <t>定期考査前部活動中止</t>
    <phoneticPr fontId="2"/>
  </si>
  <si>
    <t>教育・いじめ防止子どもフォーラム</t>
    <phoneticPr fontId="2"/>
  </si>
  <si>
    <t>部活動強化期間　ショート避難訓練（放課後・地震）</t>
    <phoneticPr fontId="2"/>
  </si>
  <si>
    <t>部活動中止　歯科検診②9:00～</t>
    <phoneticPr fontId="2"/>
  </si>
  <si>
    <t>市新人大会</t>
    <phoneticPr fontId="2"/>
  </si>
  <si>
    <t>合唱強化期間　部活動中止　南国市訪問～18日　合唱練習②1後期教育実習～11/6　各種委員会⑥15：00　各種委員会❶15：40</t>
    <phoneticPr fontId="2"/>
  </si>
  <si>
    <t>定期考査前部活動中止　学び塾15:10～</t>
    <phoneticPr fontId="2"/>
  </si>
  <si>
    <t xml:space="preserve">教室ワックスがけ　学活：三送会準備
</t>
    <phoneticPr fontId="2"/>
  </si>
  <si>
    <t>生活アンケート実施日　避難訓練（地震・火災想定）</t>
    <phoneticPr fontId="2"/>
  </si>
  <si>
    <t>海の日</t>
  </si>
  <si>
    <t>市新人大会　予備日</t>
  </si>
  <si>
    <t>合唱練習なし　部活動中止　職員会議⑨　学び塾15:10～</t>
    <phoneticPr fontId="2"/>
  </si>
  <si>
    <t>部活動中止　第３回定期考査　５教科</t>
    <phoneticPr fontId="2"/>
  </si>
  <si>
    <t>開校記念日　部活動中止　全国学力学習状況調査　実力テスト（1･2年）　１年５校時：交通安全教室</t>
    <phoneticPr fontId="2"/>
  </si>
  <si>
    <t>部活動強化期間　生徒総会リハーサル（放課後）　3年：英語話すこと調査</t>
    <phoneticPr fontId="2"/>
  </si>
  <si>
    <t>恵み野町内会スポーツ大会</t>
  </si>
  <si>
    <t>敬老の日</t>
    <rPh sb="0" eb="2">
      <t>ケイロウ</t>
    </rPh>
    <rPh sb="3" eb="4">
      <t>ヒ</t>
    </rPh>
    <phoneticPr fontId="2"/>
  </si>
  <si>
    <t>合唱強化期間　合唱練習③15：20～15：50　部活動中止　２年総合：福祉体験学習及び講演会</t>
    <phoneticPr fontId="2"/>
  </si>
  <si>
    <t>部活動中止 学活：冬休み前生活指導　職員会議⑪</t>
    <phoneticPr fontId="2"/>
  </si>
  <si>
    <t>部活動中止　職員会議⑫</t>
    <phoneticPr fontId="2"/>
  </si>
  <si>
    <t>5校時:授業参観　学年PTA　玉小卒業式</t>
    <phoneticPr fontId="2"/>
  </si>
  <si>
    <t>部活動中止　副教材集金日：7:20　各種委員会①　生徒会評議委員会①</t>
    <phoneticPr fontId="2"/>
  </si>
  <si>
    <t>部活動強化期間　５，６校時：生徒総会　</t>
    <phoneticPr fontId="2"/>
  </si>
  <si>
    <t>市駅伝強化期間部活動中止(駅伝以外)</t>
    <phoneticPr fontId="2"/>
  </si>
  <si>
    <t>PTA校地清掃</t>
  </si>
  <si>
    <t>合唱強化期間　FMいわぬま16:00～　合唱練習④15：20～15：50　３年総合：福祉体験学習及び講演会</t>
    <phoneticPr fontId="2"/>
  </si>
  <si>
    <t>部活動中止　FMいわぬま15:30～</t>
    <phoneticPr fontId="2"/>
  </si>
  <si>
    <t>第４回定期考査</t>
    <phoneticPr fontId="2"/>
  </si>
  <si>
    <t>飲酒運転根絶運動の日　部活動中止</t>
    <phoneticPr fontId="2"/>
  </si>
  <si>
    <t>玉小運動会</t>
  </si>
  <si>
    <t>市駅伝強化期間　市水泳大会</t>
    <phoneticPr fontId="2"/>
  </si>
  <si>
    <t>部活動中止　弁当日　学活：県壮行式・表彰集会　FMいわぬま14:20</t>
    <phoneticPr fontId="2"/>
  </si>
  <si>
    <t>南国市訪問団岩沼訪問～22日</t>
  </si>
  <si>
    <t>部活動中止 学び塾15:10</t>
    <phoneticPr fontId="2"/>
  </si>
  <si>
    <t>合唱強化期間　部活動中止　合唱練習⑤14:25～14:55</t>
    <phoneticPr fontId="2"/>
  </si>
  <si>
    <t>部活動中止　職員会議⑩</t>
    <phoneticPr fontId="2"/>
  </si>
  <si>
    <t>部活動中止　各種委員会❸15：10　生徒会評議委員会❸16：00</t>
    <phoneticPr fontId="2"/>
  </si>
  <si>
    <t>春分の日</t>
    <rPh sb="0" eb="2">
      <t>シュンブン</t>
    </rPh>
    <rPh sb="3" eb="4">
      <t>ヒ</t>
    </rPh>
    <phoneticPr fontId="2"/>
  </si>
  <si>
    <t>夏季休業日（～８／２５）</t>
  </si>
  <si>
    <t>南国市訪問団玉浦小中交流会：２年生授業日</t>
  </si>
  <si>
    <t>学活：運動会選手選考</t>
  </si>
  <si>
    <t>FMいわぬま15:10～</t>
    <phoneticPr fontId="2"/>
  </si>
  <si>
    <t>部活動中止　各種委員会❺15：10　生徒会評議委員会❺16：00</t>
    <phoneticPr fontId="2"/>
  </si>
  <si>
    <t>新入生１日入学14：00～15：00</t>
    <phoneticPr fontId="2"/>
  </si>
  <si>
    <t>授業参観　PTA総会・学年PTA　部活動中止　飲酒運転根絶運動の日</t>
    <rPh sb="17" eb="20">
      <t>ブカツドウ</t>
    </rPh>
    <rPh sb="20" eb="22">
      <t>チュウシ</t>
    </rPh>
    <rPh sb="23" eb="27">
      <t>インシュウンテン</t>
    </rPh>
    <rPh sb="27" eb="29">
      <t>コンゼツ</t>
    </rPh>
    <rPh sb="29" eb="31">
      <t>ウンドウ</t>
    </rPh>
    <rPh sb="32" eb="33">
      <t>ヒ</t>
    </rPh>
    <phoneticPr fontId="2"/>
  </si>
  <si>
    <t>部活動中止　飲酒運転根絶の日</t>
    <rPh sb="6" eb="10">
      <t>インシュウンテン</t>
    </rPh>
    <rPh sb="10" eb="12">
      <t>コンゼツ</t>
    </rPh>
    <rPh sb="13" eb="14">
      <t>ヒ</t>
    </rPh>
    <phoneticPr fontId="2"/>
  </si>
  <si>
    <t>市駅伝強化期間　飲酒運転根絶運動の日</t>
    <rPh sb="8" eb="14">
      <t>インシュウンテンコンゼツ</t>
    </rPh>
    <rPh sb="14" eb="16">
      <t>ウンドウ</t>
    </rPh>
    <rPh sb="17" eb="18">
      <t>ヒ</t>
    </rPh>
    <phoneticPr fontId="2"/>
  </si>
  <si>
    <t>県中総体（～２５日）飲酒運転根絶運動の日</t>
    <rPh sb="10" eb="18">
      <t>インシュウンテンコンゼツウンドウ</t>
    </rPh>
    <rPh sb="19" eb="20">
      <t>ヒ</t>
    </rPh>
    <phoneticPr fontId="2"/>
  </si>
  <si>
    <t>飲酒運転根絶運動の日</t>
    <rPh sb="0" eb="8">
      <t>インシュウンテンコンゼツウンドウ</t>
    </rPh>
    <rPh sb="9" eb="10">
      <t>ヒ</t>
    </rPh>
    <phoneticPr fontId="2"/>
  </si>
  <si>
    <t>学活：玉中芸術祭全校制作③　飲酒運転根絶運動の日</t>
    <rPh sb="14" eb="22">
      <t>インシュウンテンコンゼツウンドウ</t>
    </rPh>
    <rPh sb="23" eb="24">
      <t>ヒ</t>
    </rPh>
    <phoneticPr fontId="2"/>
  </si>
  <si>
    <t>部活動中止　飲酒運転根絶運動の日</t>
    <rPh sb="6" eb="14">
      <t>インシュウンテンコンゼツウンドウ</t>
    </rPh>
    <rPh sb="15" eb="16">
      <t>ヒ</t>
    </rPh>
    <phoneticPr fontId="2"/>
  </si>
  <si>
    <t>飲酒運転根絶運動の日　部活動中止　弁当日　表彰集会(帰りの会）</t>
    <phoneticPr fontId="2"/>
  </si>
  <si>
    <t>部活動中止　学び塾15:10～　飲酒運転根絶運動の日</t>
    <rPh sb="3" eb="5">
      <t>チュウシ</t>
    </rPh>
    <rPh sb="16" eb="24">
      <t>インシュウンテンコンゼツウンドウ</t>
    </rPh>
    <rPh sb="25" eb="26">
      <t>ヒ</t>
    </rPh>
    <phoneticPr fontId="2"/>
  </si>
  <si>
    <t>飲酒運転根絶運動の日　部活動中止　職員会議⑬</t>
    <phoneticPr fontId="2"/>
  </si>
  <si>
    <t>修了式　部活動中止　飲酒運転根絶運動の日</t>
    <rPh sb="10" eb="18">
      <t>インシュウンテンコンゼツウンドウ</t>
    </rPh>
    <rPh sb="19" eb="20">
      <t>ヒ</t>
    </rPh>
    <phoneticPr fontId="2"/>
  </si>
  <si>
    <t>部活動強化期間　市特別支援学級交流会</t>
    <phoneticPr fontId="2"/>
  </si>
  <si>
    <t>市駅伝強化期間　第１回定期考査素点確認日</t>
    <phoneticPr fontId="2"/>
  </si>
  <si>
    <t>県中総体</t>
  </si>
  <si>
    <t>秋分の日</t>
  </si>
  <si>
    <t>合唱強化期間　部活動中止　合唱練習⑥15：20～15：50</t>
    <phoneticPr fontId="2"/>
  </si>
  <si>
    <t>勤労感謝の日</t>
  </si>
  <si>
    <t>冬季休業日（～１/７）</t>
  </si>
  <si>
    <t>天皇誕生日</t>
  </si>
  <si>
    <t>学年末休業日（～３/３１）</t>
  </si>
  <si>
    <t>振替休業日（4月22日分）</t>
  </si>
  <si>
    <t>部活動強化期間　市中総体壮行式</t>
    <phoneticPr fontId="2"/>
  </si>
  <si>
    <t>教育相談①（全学年）　県中総体　学び塾9:50～</t>
  </si>
  <si>
    <t>合唱強化期間　合唱練習⑦15：20～15：50　１年総合：福祉体験学習(認知症キャラバン)及び講演会　南国市訪問団事後研修会及び解団式</t>
    <phoneticPr fontId="2"/>
  </si>
  <si>
    <t>教育相談①（全学年）13：30～16：40</t>
    <phoneticPr fontId="2"/>
  </si>
  <si>
    <t>耳鼻科検診13:00～　応援団顔合わせ
部活動ミーティング　１年生正式入部</t>
    <phoneticPr fontId="2"/>
  </si>
  <si>
    <t>部活動強化期間　眼科検診13:30～</t>
    <phoneticPr fontId="2"/>
  </si>
  <si>
    <t>教育相談②（全学年）　県中総体　学び塾9:50～</t>
    <phoneticPr fontId="2"/>
  </si>
  <si>
    <t>部活動中止　学び塾15:10～　第２回定期考査成績表配付日  学年部会15：10</t>
    <phoneticPr fontId="2"/>
  </si>
  <si>
    <t>合唱強化期間　合唱練習⑧15：20～15：50　ユニーク先生活用事業</t>
    <phoneticPr fontId="2"/>
  </si>
  <si>
    <t>部活動中止　各種委員会❹15：10　生徒会評議委員会❹16：00　３年学活：私立入試事前指導　</t>
    <phoneticPr fontId="2"/>
  </si>
  <si>
    <t xml:space="preserve">部活動中止
</t>
    <phoneticPr fontId="2"/>
  </si>
  <si>
    <t>部活動強化期間　市中総体会場準備　教育実習終了</t>
    <phoneticPr fontId="2"/>
  </si>
  <si>
    <t>市駅伝強化期間　市駅伝大会壮行式</t>
    <phoneticPr fontId="2"/>
  </si>
  <si>
    <t>教育相談③（全学年）　学び塾9:50</t>
    <phoneticPr fontId="2"/>
  </si>
  <si>
    <t>部活動中止　各種委員会⑤15：10　生徒会評議委員会⑤16：00</t>
    <phoneticPr fontId="2"/>
  </si>
  <si>
    <t>合唱強化期間　合唱練習⑨14：25～14：55</t>
    <phoneticPr fontId="2"/>
  </si>
  <si>
    <t>冬季学び塾9:50～</t>
  </si>
  <si>
    <t>学活：第４回定期考査事前指導</t>
  </si>
  <si>
    <t xml:space="preserve">学活：後期の反省
</t>
    <phoneticPr fontId="2"/>
  </si>
  <si>
    <t>自宅確認日　１年身体測定　尿検査</t>
    <phoneticPr fontId="2"/>
  </si>
  <si>
    <t>市中総体（部活動扱い）</t>
    <rPh sb="5" eb="9">
      <t>ブカツドウアツカ</t>
    </rPh>
    <phoneticPr fontId="2"/>
  </si>
  <si>
    <t>市駅伝大会　弁当日</t>
    <phoneticPr fontId="2"/>
  </si>
  <si>
    <t>教育相談④（全学年）</t>
    <phoneticPr fontId="2"/>
  </si>
  <si>
    <t>FMいわぬま16:00～</t>
  </si>
  <si>
    <t>部活動中止　拡大生徒会評議委員会⑥❶15：30～</t>
    <phoneticPr fontId="2"/>
  </si>
  <si>
    <t>冬季学び塾9:50～</t>
    <phoneticPr fontId="2"/>
  </si>
  <si>
    <t>離任式</t>
    <phoneticPr fontId="2"/>
  </si>
  <si>
    <t>自宅確認日　2･3年身体測定　尿検査PTA本部役員引継ぎ会</t>
    <rPh sb="0" eb="2">
      <t>ジタク</t>
    </rPh>
    <rPh sb="2" eb="4">
      <t>カクニン</t>
    </rPh>
    <rPh sb="4" eb="5">
      <t>ヒ</t>
    </rPh>
    <phoneticPr fontId="2"/>
  </si>
  <si>
    <t>市中総体予備日</t>
  </si>
  <si>
    <t>FMいわぬま14:40　市駅伝大会予備日　弁当日</t>
    <phoneticPr fontId="2"/>
  </si>
  <si>
    <t>教育相談　予備日　学び塾9:50～</t>
  </si>
  <si>
    <t>弁当日 生活アンケート実施日　FMいわぬま14:40～</t>
    <phoneticPr fontId="2"/>
  </si>
  <si>
    <t>立会演説会・生徒会役員改選　市音楽発表会</t>
    <phoneticPr fontId="2"/>
  </si>
  <si>
    <t>仕事納め</t>
  </si>
  <si>
    <t>三送会リハーサル（放課後）第４回定期考査成績表配付日</t>
    <phoneticPr fontId="2"/>
  </si>
  <si>
    <t>昭和の日</t>
  </si>
  <si>
    <t>部活動中止 学活：第１回定期考査事前指導 
各種委員会② 生徒会評議委員会②</t>
    <phoneticPr fontId="2"/>
  </si>
  <si>
    <t>部活動中止　第１回定期考査成績表配付　総合：防災総合②③各種委員会③15：10生徒会評議委員会③16：00</t>
    <phoneticPr fontId="2"/>
  </si>
  <si>
    <t>実力テスト（３年）</t>
  </si>
  <si>
    <t>廊下ワックスがけ</t>
  </si>
  <si>
    <t>学活：三送会準備</t>
    <phoneticPr fontId="2"/>
  </si>
  <si>
    <t>部活動中止　３年生を送る会</t>
    <phoneticPr fontId="2"/>
  </si>
  <si>
    <t>市陸上強化期間 部活動ミーティング</t>
    <phoneticPr fontId="2"/>
  </si>
  <si>
    <t>部活動中止　市英語暗唱・弁論大会　各種委員会④15：10生徒会評議委員会④16：00</t>
    <phoneticPr fontId="2"/>
  </si>
  <si>
    <t>合唱強化期間　合唱練習⑩14：25～14：55　学活：第３回定期考査事前指導</t>
    <phoneticPr fontId="2"/>
  </si>
  <si>
    <t>私立高校入試Ａ　部活動中止　１，２年弁当日　新入生保護者説明会14：00～15：00</t>
    <phoneticPr fontId="2"/>
  </si>
  <si>
    <t>考査前部活動中止　学び塾16:00～生徒会役員選挙公示　学活：生徒会役員改選について</t>
    <phoneticPr fontId="2"/>
  </si>
  <si>
    <t>合唱練習⑪14：25～14：55　玉中芸術祭前日会場準備　市民会館への移動15：10</t>
    <phoneticPr fontId="2"/>
  </si>
  <si>
    <t>※行事は変更になることがあります。変更については，お便り，e-メッセージでお知らせします。</t>
    <rPh sb="1" eb="3">
      <t>ギョウジ</t>
    </rPh>
    <rPh sb="4" eb="6">
      <t>ヘンコウ</t>
    </rPh>
    <rPh sb="17" eb="19">
      <t>ヘンコウ</t>
    </rPh>
    <rPh sb="26" eb="27">
      <t>タヨ</t>
    </rPh>
    <rPh sb="38" eb="39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</si>
</sst>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m&quot;　　月&quot;"/>
  </numFmts>
  <fonts count="10" x14ac:knownFonts="1">
    <font>
      <sz val="11"/>
      <name val="ＭＳ 明朝"/>
      <family val="1"/>
      <charset val="128"/>
    </font>
    <font>
      <sz val="18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76" fontId="1" fillId="0" borderId="0" xfId="0" applyNumberFormat="1" applyFont="1" applyAlignment="1">
      <alignment horizontal="center" vertical="center" wrapText="1" shrinkToFit="1"/>
    </xf>
    <xf numFmtId="176" fontId="3" fillId="0" borderId="0" xfId="0" applyNumberFormat="1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14" fontId="4" fillId="0" borderId="0" xfId="0" applyNumberFormat="1" applyFont="1" applyAlignment="1">
      <alignment vertical="center" wrapText="1" shrinkToFit="1"/>
    </xf>
    <xf numFmtId="176" fontId="3" fillId="0" borderId="0" xfId="0" applyNumberFormat="1" applyFont="1" applyAlignment="1">
      <alignment vertical="center" wrapText="1" shrinkToFit="1"/>
    </xf>
    <xf numFmtId="0" fontId="5" fillId="0" borderId="0" xfId="0" applyFont="1" applyAlignment="1">
      <alignment vertical="center" wrapText="1" shrinkToFit="1"/>
    </xf>
    <xf numFmtId="0" fontId="3" fillId="0" borderId="0" xfId="0" applyFont="1" applyAlignment="1">
      <alignment vertical="center" wrapText="1" shrinkToFit="1"/>
    </xf>
    <xf numFmtId="176" fontId="6" fillId="0" borderId="1" xfId="0" applyNumberFormat="1" applyFont="1" applyBorder="1" applyAlignment="1">
      <alignment vertical="center" wrapText="1" shrinkToFit="1"/>
    </xf>
    <xf numFmtId="177" fontId="7" fillId="0" borderId="2" xfId="0" applyNumberFormat="1" applyFont="1" applyBorder="1" applyAlignment="1">
      <alignment horizontal="center" vertical="center" wrapText="1" shrinkToFit="1"/>
    </xf>
    <xf numFmtId="177" fontId="7" fillId="0" borderId="3" xfId="0" applyNumberFormat="1" applyFont="1" applyBorder="1" applyAlignment="1">
      <alignment horizontal="center" vertical="center" wrapText="1" shrinkToFit="1"/>
    </xf>
    <xf numFmtId="177" fontId="7" fillId="0" borderId="4" xfId="0" applyNumberFormat="1" applyFont="1" applyBorder="1" applyAlignment="1">
      <alignment horizontal="center" vertical="center" wrapText="1" shrinkToFit="1"/>
    </xf>
    <xf numFmtId="176" fontId="3" fillId="0" borderId="5" xfId="0" applyNumberFormat="1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vertical="center" wrapText="1" shrinkToFit="1"/>
    </xf>
    <xf numFmtId="0" fontId="8" fillId="0" borderId="5" xfId="0" applyFont="1" applyBorder="1" applyAlignment="1">
      <alignment vertical="center" wrapText="1" shrinkToFit="1"/>
    </xf>
    <xf numFmtId="0" fontId="9" fillId="0" borderId="5" xfId="0" applyFont="1" applyBorder="1" applyAlignment="1">
      <alignment vertical="center" wrapText="1" shrinkToFit="1"/>
    </xf>
    <xf numFmtId="176" fontId="3" fillId="2" borderId="5" xfId="0" applyNumberFormat="1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horizontal="center" vertical="center" wrapText="1" shrinkToFit="1"/>
    </xf>
    <xf numFmtId="0" fontId="8" fillId="2" borderId="5" xfId="0" applyFont="1" applyFill="1" applyBorder="1" applyAlignment="1">
      <alignment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vertical="center" wrapText="1" shrinkToFit="1"/>
    </xf>
    <xf numFmtId="176" fontId="3" fillId="2" borderId="2" xfId="0" applyNumberFormat="1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vertical="center" wrapText="1" shrinkToFit="1"/>
    </xf>
    <xf numFmtId="176" fontId="3" fillId="0" borderId="2" xfId="0" applyNumberFormat="1" applyFont="1" applyBorder="1" applyAlignment="1">
      <alignment horizontal="center" vertical="center" wrapText="1" shrinkToFit="1"/>
    </xf>
    <xf numFmtId="0" fontId="3" fillId="3" borderId="5" xfId="0" applyFont="1" applyFill="1" applyBorder="1" applyAlignment="1">
      <alignment horizontal="center" vertical="center" wrapText="1" shrinkToFit="1"/>
    </xf>
    <xf numFmtId="176" fontId="3" fillId="3" borderId="5" xfId="0" applyNumberFormat="1" applyFont="1" applyFill="1" applyBorder="1" applyAlignment="1">
      <alignment horizontal="center" vertical="center" wrapText="1" shrinkToFit="1"/>
    </xf>
    <xf numFmtId="0" fontId="9" fillId="2" borderId="5" xfId="0" applyFont="1" applyFill="1" applyBorder="1" applyAlignment="1">
      <alignment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vertical="center" wrapText="1" shrinkToFit="1"/>
    </xf>
    <xf numFmtId="0" fontId="8" fillId="0" borderId="7" xfId="0" applyFont="1" applyBorder="1" applyAlignment="1">
      <alignment vertical="center" wrapText="1" shrinkToFit="1"/>
    </xf>
    <xf numFmtId="176" fontId="3" fillId="2" borderId="7" xfId="0" applyNumberFormat="1" applyFont="1" applyFill="1" applyBorder="1" applyAlignment="1">
      <alignment horizontal="center" vertical="center" wrapText="1" shrinkToFit="1"/>
    </xf>
    <xf numFmtId="176" fontId="3" fillId="2" borderId="6" xfId="0" applyNumberFormat="1" applyFont="1" applyFill="1" applyBorder="1" applyAlignment="1">
      <alignment horizontal="center" vertical="center" wrapText="1" shrinkToFit="1"/>
    </xf>
    <xf numFmtId="0" fontId="3" fillId="2" borderId="6" xfId="0" applyFont="1" applyFill="1" applyBorder="1" applyAlignment="1">
      <alignment horizontal="center" vertical="center" wrapText="1" shrinkToFit="1"/>
    </xf>
    <xf numFmtId="176" fontId="3" fillId="0" borderId="6" xfId="0" applyNumberFormat="1" applyFont="1" applyBorder="1" applyAlignment="1">
      <alignment horizontal="center" vertical="center" wrapText="1" shrinkToFit="1"/>
    </xf>
    <xf numFmtId="176" fontId="3" fillId="0" borderId="7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vertical="center"/>
    </xf>
  </cellXfs>
  <cellStyles count="1">
    <cellStyle name="標準" xfId="0" builtinId="0"/>
  </cellStyles>
  <dxfs count="12"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L:\01&#25945;&#21209;&#37096;\&#25945;&#21209;&#65314;&#65327;&#65336;\&#20196;&#21644;&#65301;&#24180;&#24230;\R5&#12288;&#26376;&#20104;&#23450;&#12539;&#36913;&#26696;&#12539;&#26178;&#38291;&#21106;&#12539;&#26178;&#25968;&#31649;&#29702;\R5&#12288;&#24180;&#38291;&#34892;&#20107;&#20104;&#23450;&#65288;&#32887;&#21729;&#20250;&#35696;&#29992;&#65289;.xlsm" TargetMode="External"/><Relationship Id="rId1" Type="http://schemas.openxmlformats.org/officeDocument/2006/relationships/externalLinkPath" Target="/01&#25945;&#21209;&#37096;/&#25945;&#21209;&#65314;&#65327;&#65336;/&#20196;&#21644;&#65301;&#24180;&#24230;/R5&#12288;&#26376;&#20104;&#23450;&#12539;&#36913;&#26696;&#12539;&#26178;&#38291;&#21106;&#12539;&#26178;&#25968;&#31649;&#29702;/R5&#12288;&#24180;&#38291;&#34892;&#20107;&#20104;&#23450;&#65288;&#32887;&#21729;&#20250;&#35696;&#29992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年間行事予定７～９ｐ（12月新年度準備検討会用） (2)"/>
      <sheetName val="年間行事予定７～９ｐ (第１回分掌部会用原案)"/>
      <sheetName val="年間行事予定７～９ｐ（12月新年度準備検討会用）"/>
      <sheetName val="年間行事予定７～９ｐ (第２回分掌部会・１月全体会)"/>
      <sheetName val="年間予定P用"/>
      <sheetName val="年間行事予定７～９ｐ"/>
      <sheetName val="初期設定"/>
      <sheetName val="移行データ"/>
      <sheetName val="授業時数 (2)"/>
      <sheetName val="４月"/>
      <sheetName val="５月"/>
      <sheetName val="６月"/>
      <sheetName val="７月"/>
      <sheetName val="８月"/>
      <sheetName val="９月"/>
      <sheetName val="１０月"/>
      <sheetName val="１１月"/>
      <sheetName val="１２月"/>
      <sheetName val="１月"/>
      <sheetName val="２月"/>
      <sheetName val="３月"/>
      <sheetName val="特別活動時数"/>
      <sheetName val="授業時数"/>
      <sheetName val="教育課程編成・時間割"/>
      <sheetName val="キャリアパスポート"/>
      <sheetName val="授業時数（教育計画掲載用）"/>
      <sheetName val="Sheet1"/>
      <sheetName val="Sheet2"/>
      <sheetName val="Sheet4"/>
      <sheetName val="年間行事予定 (2)"/>
      <sheetName val="年間行事予定 ７ｐ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2023</v>
          </cell>
          <cell r="D3">
            <v>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601B2-A469-49CA-B68A-9601A884A825}">
  <dimension ref="A1:AJ35"/>
  <sheetViews>
    <sheetView tabSelected="1" view="pageBreakPreview" zoomScaleNormal="78" zoomScaleSheetLayoutView="100" workbookViewId="0">
      <selection activeCell="AD7" sqref="AD7"/>
    </sheetView>
  </sheetViews>
  <sheetFormatPr defaultRowHeight="13.5" x14ac:dyDescent="0.15"/>
  <cols>
    <col min="1" max="2" width="4.625" customWidth="1"/>
    <col min="3" max="3" width="35.625" customWidth="1"/>
    <col min="4" max="5" width="4.625" customWidth="1"/>
    <col min="6" max="6" width="35.625" customWidth="1"/>
    <col min="7" max="8" width="4.625" customWidth="1"/>
    <col min="9" max="9" width="35.625" customWidth="1"/>
    <col min="10" max="11" width="4.625" customWidth="1"/>
    <col min="12" max="12" width="35.625" customWidth="1"/>
    <col min="13" max="14" width="4.625" customWidth="1"/>
    <col min="15" max="15" width="35.625" customWidth="1"/>
    <col min="16" max="17" width="4.625" customWidth="1"/>
    <col min="18" max="18" width="35.625" customWidth="1"/>
    <col min="19" max="20" width="4.625" customWidth="1"/>
    <col min="21" max="21" width="35.625" customWidth="1"/>
    <col min="22" max="23" width="4.625" customWidth="1"/>
    <col min="24" max="24" width="35.625" customWidth="1"/>
    <col min="25" max="26" width="4.625" customWidth="1"/>
    <col min="27" max="27" width="35.625" customWidth="1"/>
    <col min="28" max="29" width="4.625" customWidth="1"/>
    <col min="30" max="30" width="35.625" customWidth="1"/>
    <col min="31" max="32" width="4.625" customWidth="1"/>
    <col min="33" max="33" width="35.625" customWidth="1"/>
    <col min="34" max="35" width="4.625" customWidth="1"/>
    <col min="36" max="36" width="35.625" customWidth="1"/>
  </cols>
  <sheetData>
    <row r="1" spans="1:36" ht="2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 t="str">
        <f>A1</f>
        <v>令和５年度　　年　間　行　事　予　定</v>
      </c>
      <c r="K1" s="1"/>
      <c r="L1" s="1"/>
      <c r="M1" s="1"/>
      <c r="N1" s="1"/>
      <c r="O1" s="1"/>
      <c r="P1" s="1"/>
      <c r="Q1" s="1"/>
      <c r="R1" s="1"/>
      <c r="S1" s="1" t="str">
        <f>A1</f>
        <v>令和５年度　　年　間　行　事　予　定</v>
      </c>
      <c r="T1" s="1"/>
      <c r="U1" s="1"/>
      <c r="V1" s="1"/>
      <c r="W1" s="1"/>
      <c r="X1" s="1"/>
      <c r="Y1" s="1"/>
      <c r="Z1" s="1"/>
      <c r="AA1" s="1"/>
      <c r="AB1" s="1" t="str">
        <f>A1</f>
        <v>令和５年度　　年　間　行　事　予　定</v>
      </c>
      <c r="AC1" s="1"/>
      <c r="AD1" s="1"/>
      <c r="AE1" s="1"/>
      <c r="AF1" s="1"/>
      <c r="AG1" s="1"/>
      <c r="AH1" s="1"/>
      <c r="AI1" s="1"/>
      <c r="AJ1" s="1"/>
    </row>
    <row r="2" spans="1:36" ht="19.5" customHeight="1" x14ac:dyDescent="0.15">
      <c r="A2" s="2"/>
      <c r="B2" s="3"/>
      <c r="C2" s="4"/>
      <c r="D2" s="5"/>
      <c r="E2" s="3"/>
      <c r="F2" s="6"/>
      <c r="G2" s="7"/>
      <c r="H2" s="8"/>
      <c r="I2" s="8" t="s">
        <v>1</v>
      </c>
      <c r="J2" s="2"/>
      <c r="K2" s="3"/>
      <c r="L2" s="4"/>
      <c r="M2" s="5"/>
      <c r="N2" s="3"/>
      <c r="O2" s="6"/>
      <c r="P2" s="7"/>
      <c r="Q2" s="8"/>
      <c r="R2" s="8" t="s">
        <v>1</v>
      </c>
      <c r="S2" s="2"/>
      <c r="T2" s="3"/>
      <c r="U2" s="4"/>
      <c r="V2" s="5"/>
      <c r="W2" s="3"/>
      <c r="X2" s="6"/>
      <c r="Y2" s="7"/>
      <c r="Z2" s="8"/>
      <c r="AA2" s="8" t="s">
        <v>1</v>
      </c>
      <c r="AB2" s="2"/>
      <c r="AC2" s="3"/>
      <c r="AD2" s="4"/>
      <c r="AE2" s="5"/>
      <c r="AF2" s="3"/>
      <c r="AG2" s="6"/>
      <c r="AH2" s="7"/>
      <c r="AI2" s="8"/>
      <c r="AJ2" s="8" t="s">
        <v>1</v>
      </c>
    </row>
    <row r="3" spans="1:36" x14ac:dyDescent="0.15">
      <c r="A3" s="9">
        <f>DATE([1]初期設定!$B$3,[1]初期設定!$D$3,1)</f>
        <v>45017</v>
      </c>
      <c r="B3" s="10"/>
      <c r="C3" s="11"/>
      <c r="D3" s="9">
        <f>DATE([1]初期設定!$B$3,[1]初期設定!$D$3+1,1)</f>
        <v>45047</v>
      </c>
      <c r="E3" s="10"/>
      <c r="F3" s="11"/>
      <c r="G3" s="9">
        <f>DATE([1]初期設定!$B$3,[1]初期設定!$D$3+2,1)</f>
        <v>45078</v>
      </c>
      <c r="H3" s="10"/>
      <c r="I3" s="11"/>
      <c r="J3" s="9">
        <f>DATE([1]初期設定!$B$3,[1]初期設定!$D$3+3,1)</f>
        <v>45108</v>
      </c>
      <c r="K3" s="10"/>
      <c r="L3" s="11"/>
      <c r="M3" s="9">
        <f>DATE([1]初期設定!$B$3,[1]初期設定!$D$3+4,1)</f>
        <v>45139</v>
      </c>
      <c r="N3" s="10"/>
      <c r="O3" s="11"/>
      <c r="P3" s="9">
        <f>DATE([1]初期設定!$B$3,[1]初期設定!$D$3+5,1)</f>
        <v>45170</v>
      </c>
      <c r="Q3" s="10"/>
      <c r="R3" s="11"/>
      <c r="S3" s="9">
        <f>DATE([1]初期設定!$B$3,[1]初期設定!$D$3+6,1)</f>
        <v>45200</v>
      </c>
      <c r="T3" s="10"/>
      <c r="U3" s="11"/>
      <c r="V3" s="9">
        <f>DATE([1]初期設定!$B$3,[1]初期設定!$D$3+7,1)</f>
        <v>45231</v>
      </c>
      <c r="W3" s="10"/>
      <c r="X3" s="11"/>
      <c r="Y3" s="9">
        <f>DATE([1]初期設定!$B$3,[1]初期設定!$D$3+8,1)</f>
        <v>45261</v>
      </c>
      <c r="Z3" s="10"/>
      <c r="AA3" s="11"/>
      <c r="AB3" s="9">
        <f>DATE([1]初期設定!$B$3,[1]初期設定!$D$3+9,1)</f>
        <v>45292</v>
      </c>
      <c r="AC3" s="10"/>
      <c r="AD3" s="11"/>
      <c r="AE3" s="9">
        <f>DATE([1]初期設定!$B$3,[1]初期設定!$D$3+10,1)</f>
        <v>45323</v>
      </c>
      <c r="AF3" s="10"/>
      <c r="AG3" s="11"/>
      <c r="AH3" s="9">
        <f>DATE([1]初期設定!$B$3,[1]初期設定!$D$3+11,1)</f>
        <v>45352</v>
      </c>
      <c r="AI3" s="10"/>
      <c r="AJ3" s="11"/>
    </row>
    <row r="4" spans="1:36" ht="35.25" customHeight="1" x14ac:dyDescent="0.15">
      <c r="A4" s="12">
        <f>A3</f>
        <v>45017</v>
      </c>
      <c r="B4" s="13" t="str">
        <f t="shared" ref="B4:B34" si="0">IF(A4="","",TEXT(A4,"aaa"))</f>
        <v>土</v>
      </c>
      <c r="C4" s="14" t="s">
        <v>2</v>
      </c>
      <c r="D4" s="12">
        <f>D3</f>
        <v>45047</v>
      </c>
      <c r="E4" s="13" t="str">
        <f t="shared" ref="E4:E34" si="1">IF(D4="","",TEXT(D4,"aaa"))</f>
        <v>月</v>
      </c>
      <c r="F4" s="15" t="s">
        <v>3</v>
      </c>
      <c r="G4" s="12">
        <f>G3</f>
        <v>45078</v>
      </c>
      <c r="H4" s="13" t="str">
        <f t="shared" ref="H4:H34" si="2">IF(G4="","",TEXT(G4,"aaa"))</f>
        <v>木</v>
      </c>
      <c r="I4" s="16" t="s">
        <v>4</v>
      </c>
      <c r="J4" s="17">
        <f>J3</f>
        <v>45108</v>
      </c>
      <c r="K4" s="18" t="str">
        <f t="shared" ref="K4:K34" si="3">IF(J4="","",TEXT(J4,"aaa"))</f>
        <v>土</v>
      </c>
      <c r="L4" s="19" t="s">
        <v>5</v>
      </c>
      <c r="M4" s="12">
        <f>M3</f>
        <v>45139</v>
      </c>
      <c r="N4" s="13" t="str">
        <f t="shared" ref="N4:N34" si="4">IF(M4="","",TEXT(M4,"aaa"))</f>
        <v>火</v>
      </c>
      <c r="O4" s="15"/>
      <c r="P4" s="12">
        <f>P3</f>
        <v>45170</v>
      </c>
      <c r="Q4" s="20" t="str">
        <f t="shared" ref="Q4:Q34" si="5">IF(P4="","",TEXT(P4,"aaa"))</f>
        <v>金</v>
      </c>
      <c r="R4" s="15" t="s">
        <v>6</v>
      </c>
      <c r="S4" s="17">
        <f>S3</f>
        <v>45200</v>
      </c>
      <c r="T4" s="18" t="str">
        <f>IF(S4="","",TEXT(S4,"aaa"))</f>
        <v>日</v>
      </c>
      <c r="U4" s="21" t="s">
        <v>2</v>
      </c>
      <c r="V4" s="12">
        <f>V3</f>
        <v>45231</v>
      </c>
      <c r="W4" s="13" t="str">
        <f t="shared" ref="W4:W34" si="6">IF(V4="","",TEXT(V4,"aaa"))</f>
        <v>水</v>
      </c>
      <c r="X4" s="15" t="s">
        <v>7</v>
      </c>
      <c r="Y4" s="12">
        <f>Y3</f>
        <v>45261</v>
      </c>
      <c r="Z4" s="13" t="str">
        <f t="shared" ref="Z4:Z34" si="7">IF(Y4="","",TEXT(Y4,"aaa"))</f>
        <v>金</v>
      </c>
      <c r="AA4" s="15" t="s">
        <v>8</v>
      </c>
      <c r="AB4" s="12">
        <f>AB3</f>
        <v>45292</v>
      </c>
      <c r="AC4" s="13" t="str">
        <f t="shared" ref="AC4:AC34" si="8">IF(AB4="","",TEXT(AB4,"aaa"))</f>
        <v>月</v>
      </c>
      <c r="AD4" s="15" t="s">
        <v>2</v>
      </c>
      <c r="AE4" s="12">
        <f>AE3</f>
        <v>45323</v>
      </c>
      <c r="AF4" s="13" t="str">
        <f t="shared" ref="AF4:AF34" si="9">IF(AE4="","",TEXT(AE4,"aaa"))</f>
        <v>木</v>
      </c>
      <c r="AG4" s="16" t="s">
        <v>9</v>
      </c>
      <c r="AH4" s="12">
        <f>AH3</f>
        <v>45352</v>
      </c>
      <c r="AI4" s="13" t="str">
        <f t="shared" ref="AI4:AI34" si="10">IF(AH4="","",TEXT(AH4,"aaa"))</f>
        <v>金</v>
      </c>
      <c r="AJ4" s="15" t="s">
        <v>10</v>
      </c>
    </row>
    <row r="5" spans="1:36" ht="35.25" customHeight="1" x14ac:dyDescent="0.15">
      <c r="A5" s="12">
        <f>A4+1</f>
        <v>45018</v>
      </c>
      <c r="B5" s="13" t="str">
        <f t="shared" si="0"/>
        <v>日</v>
      </c>
      <c r="C5" s="15" t="s">
        <v>2</v>
      </c>
      <c r="D5" s="12">
        <f>D4+1</f>
        <v>45048</v>
      </c>
      <c r="E5" s="13" t="str">
        <f t="shared" si="1"/>
        <v>火</v>
      </c>
      <c r="F5" s="15" t="s">
        <v>11</v>
      </c>
      <c r="G5" s="12">
        <f>G4+1</f>
        <v>45079</v>
      </c>
      <c r="H5" s="13" t="str">
        <f t="shared" si="2"/>
        <v>金</v>
      </c>
      <c r="I5" s="15" t="s">
        <v>12</v>
      </c>
      <c r="J5" s="17">
        <f>J4+1</f>
        <v>45109</v>
      </c>
      <c r="K5" s="18" t="str">
        <f t="shared" si="3"/>
        <v>日</v>
      </c>
      <c r="L5" s="19" t="s">
        <v>13</v>
      </c>
      <c r="M5" s="12">
        <f>M4+1</f>
        <v>45140</v>
      </c>
      <c r="N5" s="13" t="str">
        <f t="shared" si="4"/>
        <v>水</v>
      </c>
      <c r="O5" s="15"/>
      <c r="P5" s="22">
        <f>P4+1</f>
        <v>45171</v>
      </c>
      <c r="Q5" s="18" t="str">
        <f t="shared" si="5"/>
        <v>土</v>
      </c>
      <c r="R5" s="19" t="s">
        <v>14</v>
      </c>
      <c r="S5" s="12">
        <f>S4+1</f>
        <v>45201</v>
      </c>
      <c r="T5" s="13" t="str">
        <f t="shared" ref="T5:T34" si="11">IF(S5="","",TEXT(S5,"aaa"))</f>
        <v>月</v>
      </c>
      <c r="U5" s="16" t="s">
        <v>15</v>
      </c>
      <c r="V5" s="12">
        <f>V4+1</f>
        <v>45232</v>
      </c>
      <c r="W5" s="13" t="str">
        <f t="shared" si="6"/>
        <v>木</v>
      </c>
      <c r="X5" s="16" t="s">
        <v>16</v>
      </c>
      <c r="Y5" s="17">
        <f>Y4+1</f>
        <v>45262</v>
      </c>
      <c r="Z5" s="18" t="str">
        <f t="shared" si="7"/>
        <v>土</v>
      </c>
      <c r="AA5" s="23" t="s">
        <v>2</v>
      </c>
      <c r="AB5" s="12">
        <f>AB4+1</f>
        <v>45293</v>
      </c>
      <c r="AC5" s="13" t="str">
        <f t="shared" si="8"/>
        <v>火</v>
      </c>
      <c r="AD5" s="15" t="s">
        <v>2</v>
      </c>
      <c r="AE5" s="12">
        <f>AE4+1</f>
        <v>45324</v>
      </c>
      <c r="AF5" s="13" t="str">
        <f t="shared" si="9"/>
        <v>金</v>
      </c>
      <c r="AG5" s="15" t="s">
        <v>17</v>
      </c>
      <c r="AH5" s="17">
        <f t="shared" ref="AH5:AH34" si="12">AH4+1</f>
        <v>45353</v>
      </c>
      <c r="AI5" s="18" t="str">
        <f t="shared" si="10"/>
        <v>土</v>
      </c>
      <c r="AJ5" s="19" t="s">
        <v>2</v>
      </c>
    </row>
    <row r="6" spans="1:36" ht="35.25" customHeight="1" x14ac:dyDescent="0.15">
      <c r="A6" s="12">
        <f t="shared" ref="A6:A33" si="13">A5+1</f>
        <v>45019</v>
      </c>
      <c r="B6" s="13" t="str">
        <f t="shared" si="0"/>
        <v>月</v>
      </c>
      <c r="C6" s="14"/>
      <c r="D6" s="17">
        <f t="shared" ref="D6:D34" si="14">D5+1</f>
        <v>45049</v>
      </c>
      <c r="E6" s="18" t="str">
        <f t="shared" si="1"/>
        <v>水</v>
      </c>
      <c r="F6" s="19" t="s">
        <v>18</v>
      </c>
      <c r="G6" s="17">
        <f t="shared" ref="G6:G33" si="15">G5+1</f>
        <v>45080</v>
      </c>
      <c r="H6" s="18" t="str">
        <f t="shared" si="2"/>
        <v>土</v>
      </c>
      <c r="I6" s="19" t="s">
        <v>2</v>
      </c>
      <c r="J6" s="12">
        <f t="shared" ref="J6:J34" si="16">J5+1</f>
        <v>45110</v>
      </c>
      <c r="K6" s="13" t="str">
        <f t="shared" si="3"/>
        <v>月</v>
      </c>
      <c r="L6" s="15" t="s">
        <v>19</v>
      </c>
      <c r="M6" s="12">
        <f t="shared" ref="M6:M34" si="17">M5+1</f>
        <v>45141</v>
      </c>
      <c r="N6" s="13" t="str">
        <f t="shared" si="4"/>
        <v>木</v>
      </c>
      <c r="O6" s="15" t="s">
        <v>2</v>
      </c>
      <c r="P6" s="22">
        <f t="shared" ref="P6:P33" si="18">P5+1</f>
        <v>45172</v>
      </c>
      <c r="Q6" s="18" t="str">
        <f t="shared" si="5"/>
        <v>日</v>
      </c>
      <c r="R6" s="19" t="s">
        <v>14</v>
      </c>
      <c r="S6" s="12">
        <f t="shared" ref="S6:S19" si="19">S5+1</f>
        <v>45202</v>
      </c>
      <c r="T6" s="13" t="str">
        <f t="shared" si="11"/>
        <v>火</v>
      </c>
      <c r="U6" s="15" t="s">
        <v>20</v>
      </c>
      <c r="V6" s="17">
        <f t="shared" ref="V6:V33" si="20">V5+1</f>
        <v>45233</v>
      </c>
      <c r="W6" s="18" t="str">
        <f t="shared" si="6"/>
        <v>金</v>
      </c>
      <c r="X6" s="19" t="s">
        <v>21</v>
      </c>
      <c r="Y6" s="17">
        <f t="shared" ref="Y6:Y34" si="21">Y5+1</f>
        <v>45263</v>
      </c>
      <c r="Z6" s="18" t="str">
        <f t="shared" si="7"/>
        <v>日</v>
      </c>
      <c r="AA6" s="19" t="s">
        <v>2</v>
      </c>
      <c r="AB6" s="12">
        <f t="shared" ref="AB6:AB34" si="22">AB5+1</f>
        <v>45294</v>
      </c>
      <c r="AC6" s="13" t="str">
        <f t="shared" si="8"/>
        <v>水</v>
      </c>
      <c r="AD6" s="15" t="s">
        <v>2</v>
      </c>
      <c r="AE6" s="17">
        <f t="shared" ref="AE6:AE32" si="23">AE5+1</f>
        <v>45325</v>
      </c>
      <c r="AF6" s="18" t="str">
        <f t="shared" si="9"/>
        <v>土</v>
      </c>
      <c r="AG6" s="19" t="s">
        <v>2</v>
      </c>
      <c r="AH6" s="17">
        <f t="shared" si="12"/>
        <v>45354</v>
      </c>
      <c r="AI6" s="18" t="str">
        <f t="shared" si="10"/>
        <v>日</v>
      </c>
      <c r="AJ6" s="19" t="s">
        <v>2</v>
      </c>
    </row>
    <row r="7" spans="1:36" ht="35.25" customHeight="1" x14ac:dyDescent="0.15">
      <c r="A7" s="12">
        <f t="shared" si="13"/>
        <v>45020</v>
      </c>
      <c r="B7" s="13" t="str">
        <f t="shared" si="0"/>
        <v>火</v>
      </c>
      <c r="C7" s="15"/>
      <c r="D7" s="17">
        <f t="shared" si="14"/>
        <v>45050</v>
      </c>
      <c r="E7" s="18" t="str">
        <f t="shared" si="1"/>
        <v>木</v>
      </c>
      <c r="F7" s="19" t="s">
        <v>22</v>
      </c>
      <c r="G7" s="17">
        <f t="shared" si="15"/>
        <v>45081</v>
      </c>
      <c r="H7" s="18" t="str">
        <f t="shared" si="2"/>
        <v>日</v>
      </c>
      <c r="I7" s="19" t="s">
        <v>2</v>
      </c>
      <c r="J7" s="12">
        <f t="shared" si="16"/>
        <v>45111</v>
      </c>
      <c r="K7" s="13" t="str">
        <f t="shared" si="3"/>
        <v>火</v>
      </c>
      <c r="L7" s="15"/>
      <c r="M7" s="12">
        <f t="shared" si="17"/>
        <v>45142</v>
      </c>
      <c r="N7" s="13" t="str">
        <f t="shared" si="4"/>
        <v>金</v>
      </c>
      <c r="O7" s="15" t="s">
        <v>2</v>
      </c>
      <c r="P7" s="24">
        <f t="shared" si="18"/>
        <v>45173</v>
      </c>
      <c r="Q7" s="25" t="str">
        <f t="shared" si="5"/>
        <v>月</v>
      </c>
      <c r="R7" s="15" t="s">
        <v>23</v>
      </c>
      <c r="S7" s="12">
        <f t="shared" si="19"/>
        <v>45203</v>
      </c>
      <c r="T7" s="13" t="str">
        <f t="shared" si="11"/>
        <v>水</v>
      </c>
      <c r="U7" s="15" t="s">
        <v>24</v>
      </c>
      <c r="V7" s="17">
        <f t="shared" si="20"/>
        <v>45234</v>
      </c>
      <c r="W7" s="18" t="str">
        <f t="shared" si="6"/>
        <v>土</v>
      </c>
      <c r="X7" s="19" t="s">
        <v>2</v>
      </c>
      <c r="Y7" s="26">
        <f t="shared" si="21"/>
        <v>45264</v>
      </c>
      <c r="Z7" s="13" t="str">
        <f t="shared" si="7"/>
        <v>月</v>
      </c>
      <c r="AA7" s="15" t="s">
        <v>25</v>
      </c>
      <c r="AB7" s="12">
        <f t="shared" si="22"/>
        <v>45295</v>
      </c>
      <c r="AC7" s="13" t="str">
        <f t="shared" si="8"/>
        <v>木</v>
      </c>
      <c r="AD7" s="15" t="s">
        <v>26</v>
      </c>
      <c r="AE7" s="17">
        <f t="shared" si="23"/>
        <v>45326</v>
      </c>
      <c r="AF7" s="18" t="str">
        <f t="shared" si="9"/>
        <v>日</v>
      </c>
      <c r="AG7" s="19" t="s">
        <v>2</v>
      </c>
      <c r="AH7" s="12">
        <f t="shared" si="12"/>
        <v>45355</v>
      </c>
      <c r="AI7" s="13" t="str">
        <f t="shared" si="10"/>
        <v>月</v>
      </c>
      <c r="AJ7" s="16" t="s">
        <v>27</v>
      </c>
    </row>
    <row r="8" spans="1:36" ht="35.25" customHeight="1" x14ac:dyDescent="0.15">
      <c r="A8" s="12">
        <f t="shared" si="13"/>
        <v>45021</v>
      </c>
      <c r="B8" s="13" t="str">
        <f t="shared" si="0"/>
        <v>水</v>
      </c>
      <c r="C8" s="15"/>
      <c r="D8" s="17">
        <f t="shared" si="14"/>
        <v>45051</v>
      </c>
      <c r="E8" s="18" t="str">
        <f t="shared" si="1"/>
        <v>金</v>
      </c>
      <c r="F8" s="19" t="s">
        <v>28</v>
      </c>
      <c r="G8" s="12">
        <f t="shared" si="15"/>
        <v>45082</v>
      </c>
      <c r="H8" s="13" t="str">
        <f t="shared" si="2"/>
        <v>月</v>
      </c>
      <c r="I8" s="15" t="s">
        <v>29</v>
      </c>
      <c r="J8" s="12">
        <f t="shared" si="16"/>
        <v>45112</v>
      </c>
      <c r="K8" s="13" t="str">
        <f t="shared" si="3"/>
        <v>水</v>
      </c>
      <c r="L8" s="15" t="s">
        <v>30</v>
      </c>
      <c r="M8" s="17">
        <f t="shared" si="17"/>
        <v>45143</v>
      </c>
      <c r="N8" s="18" t="str">
        <f t="shared" si="4"/>
        <v>土</v>
      </c>
      <c r="O8" s="19" t="s">
        <v>2</v>
      </c>
      <c r="P8" s="24">
        <f t="shared" si="18"/>
        <v>45174</v>
      </c>
      <c r="Q8" s="25" t="str">
        <f t="shared" si="5"/>
        <v>火</v>
      </c>
      <c r="R8" s="15" t="s">
        <v>31</v>
      </c>
      <c r="S8" s="12">
        <f t="shared" si="19"/>
        <v>45204</v>
      </c>
      <c r="T8" s="13" t="str">
        <f t="shared" si="11"/>
        <v>木</v>
      </c>
      <c r="U8" s="15" t="s">
        <v>32</v>
      </c>
      <c r="V8" s="17">
        <f t="shared" si="20"/>
        <v>45235</v>
      </c>
      <c r="W8" s="18" t="str">
        <f t="shared" si="6"/>
        <v>日</v>
      </c>
      <c r="X8" s="19" t="s">
        <v>2</v>
      </c>
      <c r="Y8" s="26">
        <f t="shared" si="21"/>
        <v>45265</v>
      </c>
      <c r="Z8" s="13" t="str">
        <f t="shared" si="7"/>
        <v>火</v>
      </c>
      <c r="AA8" s="15" t="s">
        <v>33</v>
      </c>
      <c r="AB8" s="12">
        <f t="shared" si="22"/>
        <v>45296</v>
      </c>
      <c r="AC8" s="13" t="str">
        <f t="shared" si="8"/>
        <v>金</v>
      </c>
      <c r="AD8" s="15" t="s">
        <v>34</v>
      </c>
      <c r="AE8" s="12">
        <f t="shared" si="23"/>
        <v>45327</v>
      </c>
      <c r="AF8" s="13" t="str">
        <f t="shared" si="9"/>
        <v>月</v>
      </c>
      <c r="AG8" s="15" t="s">
        <v>35</v>
      </c>
      <c r="AH8" s="12">
        <f t="shared" si="12"/>
        <v>45356</v>
      </c>
      <c r="AI8" s="13" t="str">
        <f t="shared" si="10"/>
        <v>火</v>
      </c>
      <c r="AJ8" s="15" t="s">
        <v>36</v>
      </c>
    </row>
    <row r="9" spans="1:36" ht="35.25" customHeight="1" x14ac:dyDescent="0.15">
      <c r="A9" s="12">
        <f t="shared" si="13"/>
        <v>45022</v>
      </c>
      <c r="B9" s="13" t="str">
        <f t="shared" si="0"/>
        <v>木</v>
      </c>
      <c r="C9" s="15"/>
      <c r="D9" s="17">
        <f t="shared" si="14"/>
        <v>45052</v>
      </c>
      <c r="E9" s="18" t="str">
        <f t="shared" si="1"/>
        <v>土</v>
      </c>
      <c r="F9" s="27" t="s">
        <v>2</v>
      </c>
      <c r="G9" s="12">
        <f t="shared" si="15"/>
        <v>45083</v>
      </c>
      <c r="H9" s="13" t="str">
        <f t="shared" si="2"/>
        <v>火</v>
      </c>
      <c r="I9" s="15" t="s">
        <v>37</v>
      </c>
      <c r="J9" s="12">
        <f t="shared" si="16"/>
        <v>45113</v>
      </c>
      <c r="K9" s="13" t="str">
        <f t="shared" si="3"/>
        <v>木</v>
      </c>
      <c r="L9" s="15" t="s">
        <v>38</v>
      </c>
      <c r="M9" s="17">
        <f t="shared" si="17"/>
        <v>45144</v>
      </c>
      <c r="N9" s="18" t="str">
        <f t="shared" si="4"/>
        <v>日</v>
      </c>
      <c r="O9" s="19" t="s">
        <v>2</v>
      </c>
      <c r="P9" s="24">
        <f t="shared" si="18"/>
        <v>45175</v>
      </c>
      <c r="Q9" s="25" t="str">
        <f t="shared" si="5"/>
        <v>水</v>
      </c>
      <c r="R9" s="16" t="s">
        <v>39</v>
      </c>
      <c r="S9" s="12">
        <f t="shared" si="19"/>
        <v>45205</v>
      </c>
      <c r="T9" s="13" t="str">
        <f t="shared" si="11"/>
        <v>金</v>
      </c>
      <c r="U9" s="16" t="s">
        <v>40</v>
      </c>
      <c r="V9" s="26">
        <f t="shared" si="20"/>
        <v>45236</v>
      </c>
      <c r="W9" s="13" t="str">
        <f t="shared" si="6"/>
        <v>月</v>
      </c>
      <c r="X9" s="15" t="s">
        <v>41</v>
      </c>
      <c r="Y9" s="26">
        <f t="shared" si="21"/>
        <v>45266</v>
      </c>
      <c r="Z9" s="13" t="str">
        <f t="shared" si="7"/>
        <v>水</v>
      </c>
      <c r="AA9" s="15" t="s">
        <v>42</v>
      </c>
      <c r="AB9" s="17">
        <f t="shared" si="22"/>
        <v>45297</v>
      </c>
      <c r="AC9" s="18" t="str">
        <f t="shared" si="8"/>
        <v>土</v>
      </c>
      <c r="AD9" s="19" t="s">
        <v>2</v>
      </c>
      <c r="AE9" s="12">
        <f t="shared" si="23"/>
        <v>45328</v>
      </c>
      <c r="AF9" s="13" t="str">
        <f t="shared" si="9"/>
        <v>火</v>
      </c>
      <c r="AG9" s="15" t="s">
        <v>43</v>
      </c>
      <c r="AH9" s="12">
        <f t="shared" si="12"/>
        <v>45357</v>
      </c>
      <c r="AI9" s="13" t="str">
        <f t="shared" si="10"/>
        <v>水</v>
      </c>
      <c r="AJ9" s="15" t="s">
        <v>44</v>
      </c>
    </row>
    <row r="10" spans="1:36" ht="35.25" customHeight="1" x14ac:dyDescent="0.15">
      <c r="A10" s="12">
        <f t="shared" si="13"/>
        <v>45023</v>
      </c>
      <c r="B10" s="13" t="str">
        <f t="shared" si="0"/>
        <v>金</v>
      </c>
      <c r="C10" s="15"/>
      <c r="D10" s="17">
        <f t="shared" si="14"/>
        <v>45053</v>
      </c>
      <c r="E10" s="18" t="str">
        <f t="shared" si="1"/>
        <v>日</v>
      </c>
      <c r="F10" s="19" t="s">
        <v>2</v>
      </c>
      <c r="G10" s="12">
        <f t="shared" si="15"/>
        <v>45084</v>
      </c>
      <c r="H10" s="13" t="str">
        <f t="shared" si="2"/>
        <v>水</v>
      </c>
      <c r="I10" s="15" t="s">
        <v>45</v>
      </c>
      <c r="J10" s="12">
        <f t="shared" si="16"/>
        <v>45114</v>
      </c>
      <c r="K10" s="13" t="str">
        <f t="shared" si="3"/>
        <v>金</v>
      </c>
      <c r="L10" s="15" t="s">
        <v>46</v>
      </c>
      <c r="M10" s="12">
        <f t="shared" si="17"/>
        <v>45145</v>
      </c>
      <c r="N10" s="13" t="str">
        <f t="shared" si="4"/>
        <v>月</v>
      </c>
      <c r="O10" s="15" t="s">
        <v>2</v>
      </c>
      <c r="P10" s="12">
        <f t="shared" si="18"/>
        <v>45176</v>
      </c>
      <c r="Q10" s="28" t="str">
        <f t="shared" si="5"/>
        <v>木</v>
      </c>
      <c r="R10" s="15" t="s">
        <v>47</v>
      </c>
      <c r="S10" s="17">
        <f t="shared" si="19"/>
        <v>45206</v>
      </c>
      <c r="T10" s="18" t="str">
        <f t="shared" si="11"/>
        <v>土</v>
      </c>
      <c r="U10" s="21" t="s">
        <v>48</v>
      </c>
      <c r="V10" s="12">
        <f t="shared" si="20"/>
        <v>45237</v>
      </c>
      <c r="W10" s="13" t="str">
        <f t="shared" si="6"/>
        <v>火</v>
      </c>
      <c r="X10" s="15" t="s">
        <v>49</v>
      </c>
      <c r="Y10" s="12">
        <f t="shared" si="21"/>
        <v>45267</v>
      </c>
      <c r="Z10" s="13" t="str">
        <f t="shared" si="7"/>
        <v>木</v>
      </c>
      <c r="AA10" s="29" t="s">
        <v>33</v>
      </c>
      <c r="AB10" s="17">
        <f t="shared" si="22"/>
        <v>45298</v>
      </c>
      <c r="AC10" s="18" t="str">
        <f t="shared" si="8"/>
        <v>日</v>
      </c>
      <c r="AD10" s="19" t="s">
        <v>50</v>
      </c>
      <c r="AE10" s="12">
        <f t="shared" si="23"/>
        <v>45329</v>
      </c>
      <c r="AF10" s="13" t="str">
        <f t="shared" si="9"/>
        <v>水</v>
      </c>
      <c r="AG10" s="15" t="s">
        <v>51</v>
      </c>
      <c r="AH10" s="12">
        <f t="shared" si="12"/>
        <v>45358</v>
      </c>
      <c r="AI10" s="13" t="str">
        <f t="shared" si="10"/>
        <v>木</v>
      </c>
      <c r="AJ10" s="15" t="s">
        <v>52</v>
      </c>
    </row>
    <row r="11" spans="1:36" ht="35.25" customHeight="1" x14ac:dyDescent="0.15">
      <c r="A11" s="17">
        <f t="shared" si="13"/>
        <v>45024</v>
      </c>
      <c r="B11" s="18" t="str">
        <f t="shared" si="0"/>
        <v>土</v>
      </c>
      <c r="C11" s="19" t="s">
        <v>2</v>
      </c>
      <c r="D11" s="12">
        <f t="shared" si="14"/>
        <v>45054</v>
      </c>
      <c r="E11" s="13" t="str">
        <f t="shared" si="1"/>
        <v>月</v>
      </c>
      <c r="F11" s="15" t="s">
        <v>53</v>
      </c>
      <c r="G11" s="12">
        <f t="shared" si="15"/>
        <v>45085</v>
      </c>
      <c r="H11" s="28" t="str">
        <f t="shared" si="2"/>
        <v>木</v>
      </c>
      <c r="I11" s="30" t="s">
        <v>54</v>
      </c>
      <c r="J11" s="31">
        <f t="shared" si="16"/>
        <v>45115</v>
      </c>
      <c r="K11" s="18" t="str">
        <f t="shared" si="3"/>
        <v>土</v>
      </c>
      <c r="L11" s="19" t="s">
        <v>2</v>
      </c>
      <c r="M11" s="12">
        <f t="shared" si="17"/>
        <v>45146</v>
      </c>
      <c r="N11" s="13" t="str">
        <f t="shared" si="4"/>
        <v>火</v>
      </c>
      <c r="O11" s="15"/>
      <c r="P11" s="12">
        <f t="shared" si="18"/>
        <v>45177</v>
      </c>
      <c r="Q11" s="20" t="str">
        <f t="shared" si="5"/>
        <v>金</v>
      </c>
      <c r="R11" s="15" t="s">
        <v>55</v>
      </c>
      <c r="S11" s="17">
        <f t="shared" si="19"/>
        <v>45207</v>
      </c>
      <c r="T11" s="18" t="str">
        <f t="shared" si="11"/>
        <v>日</v>
      </c>
      <c r="U11" s="21" t="s">
        <v>56</v>
      </c>
      <c r="V11" s="12">
        <f t="shared" si="20"/>
        <v>45238</v>
      </c>
      <c r="W11" s="13" t="str">
        <f t="shared" si="6"/>
        <v>水</v>
      </c>
      <c r="X11" s="15" t="s">
        <v>57</v>
      </c>
      <c r="Y11" s="12">
        <f t="shared" si="21"/>
        <v>45268</v>
      </c>
      <c r="Z11" s="13" t="str">
        <f t="shared" si="7"/>
        <v>金</v>
      </c>
      <c r="AA11" s="15" t="s">
        <v>58</v>
      </c>
      <c r="AB11" s="17">
        <f t="shared" si="22"/>
        <v>45299</v>
      </c>
      <c r="AC11" s="18" t="str">
        <f t="shared" si="8"/>
        <v>月</v>
      </c>
      <c r="AD11" s="19" t="s">
        <v>59</v>
      </c>
      <c r="AE11" s="12">
        <f t="shared" si="23"/>
        <v>45330</v>
      </c>
      <c r="AF11" s="13" t="str">
        <f t="shared" si="9"/>
        <v>木</v>
      </c>
      <c r="AG11" s="15" t="s">
        <v>60</v>
      </c>
      <c r="AH11" s="12">
        <f t="shared" si="12"/>
        <v>45359</v>
      </c>
      <c r="AI11" s="13" t="str">
        <f t="shared" si="10"/>
        <v>金</v>
      </c>
      <c r="AJ11" s="15" t="s">
        <v>61</v>
      </c>
    </row>
    <row r="12" spans="1:36" ht="35.25" customHeight="1" x14ac:dyDescent="0.15">
      <c r="A12" s="17">
        <f t="shared" si="13"/>
        <v>45025</v>
      </c>
      <c r="B12" s="18" t="str">
        <f t="shared" si="0"/>
        <v>日</v>
      </c>
      <c r="C12" s="19" t="s">
        <v>2</v>
      </c>
      <c r="D12" s="12">
        <f t="shared" si="14"/>
        <v>45055</v>
      </c>
      <c r="E12" s="13" t="str">
        <f t="shared" si="1"/>
        <v>火</v>
      </c>
      <c r="F12" s="15" t="s">
        <v>62</v>
      </c>
      <c r="G12" s="12">
        <f t="shared" si="15"/>
        <v>45086</v>
      </c>
      <c r="H12" s="20" t="str">
        <f t="shared" si="2"/>
        <v>金</v>
      </c>
      <c r="I12" s="15" t="s">
        <v>63</v>
      </c>
      <c r="J12" s="17">
        <f t="shared" si="16"/>
        <v>45116</v>
      </c>
      <c r="K12" s="18" t="str">
        <f t="shared" si="3"/>
        <v>日</v>
      </c>
      <c r="L12" s="19" t="s">
        <v>2</v>
      </c>
      <c r="M12" s="12">
        <f t="shared" si="17"/>
        <v>45147</v>
      </c>
      <c r="N12" s="13" t="str">
        <f t="shared" si="4"/>
        <v>水</v>
      </c>
      <c r="O12" s="15"/>
      <c r="P12" s="22">
        <f t="shared" si="18"/>
        <v>45178</v>
      </c>
      <c r="Q12" s="18" t="str">
        <f t="shared" si="5"/>
        <v>土</v>
      </c>
      <c r="R12" s="19" t="s">
        <v>2</v>
      </c>
      <c r="S12" s="17">
        <f t="shared" si="19"/>
        <v>45208</v>
      </c>
      <c r="T12" s="18" t="str">
        <f t="shared" si="11"/>
        <v>月</v>
      </c>
      <c r="U12" s="21" t="s">
        <v>64</v>
      </c>
      <c r="V12" s="12">
        <f t="shared" si="20"/>
        <v>45239</v>
      </c>
      <c r="W12" s="13" t="str">
        <f t="shared" si="6"/>
        <v>木</v>
      </c>
      <c r="X12" s="15" t="s">
        <v>65</v>
      </c>
      <c r="Y12" s="17">
        <f t="shared" si="21"/>
        <v>45269</v>
      </c>
      <c r="Z12" s="18" t="str">
        <f t="shared" si="7"/>
        <v>土</v>
      </c>
      <c r="AA12" s="19" t="s">
        <v>2</v>
      </c>
      <c r="AB12" s="26">
        <f t="shared" si="22"/>
        <v>45300</v>
      </c>
      <c r="AC12" s="13" t="str">
        <f t="shared" si="8"/>
        <v>火</v>
      </c>
      <c r="AD12" s="15" t="s">
        <v>66</v>
      </c>
      <c r="AE12" s="12">
        <f t="shared" si="23"/>
        <v>45331</v>
      </c>
      <c r="AF12" s="13" t="str">
        <f t="shared" si="9"/>
        <v>金</v>
      </c>
      <c r="AG12" s="15" t="s">
        <v>67</v>
      </c>
      <c r="AH12" s="17">
        <f t="shared" si="12"/>
        <v>45360</v>
      </c>
      <c r="AI12" s="18" t="str">
        <f t="shared" si="10"/>
        <v>土</v>
      </c>
      <c r="AJ12" s="19" t="s">
        <v>2</v>
      </c>
    </row>
    <row r="13" spans="1:36" ht="35.25" customHeight="1" x14ac:dyDescent="0.15">
      <c r="A13" s="12">
        <f t="shared" si="13"/>
        <v>45026</v>
      </c>
      <c r="B13" s="13" t="str">
        <f t="shared" si="0"/>
        <v>月</v>
      </c>
      <c r="C13" s="15" t="s">
        <v>68</v>
      </c>
      <c r="D13" s="12">
        <f t="shared" si="14"/>
        <v>45056</v>
      </c>
      <c r="E13" s="13" t="str">
        <f t="shared" si="1"/>
        <v>水</v>
      </c>
      <c r="F13" s="15" t="s">
        <v>69</v>
      </c>
      <c r="G13" s="17">
        <f t="shared" si="15"/>
        <v>45087</v>
      </c>
      <c r="H13" s="18" t="str">
        <f t="shared" si="2"/>
        <v>土</v>
      </c>
      <c r="I13" s="19" t="s">
        <v>2</v>
      </c>
      <c r="J13" s="12">
        <f t="shared" si="16"/>
        <v>45117</v>
      </c>
      <c r="K13" s="13" t="str">
        <f t="shared" si="3"/>
        <v>月</v>
      </c>
      <c r="L13" s="15" t="s">
        <v>70</v>
      </c>
      <c r="M13" s="12">
        <f t="shared" si="17"/>
        <v>45148</v>
      </c>
      <c r="N13" s="13" t="str">
        <f t="shared" si="4"/>
        <v>木</v>
      </c>
      <c r="O13" s="15"/>
      <c r="P13" s="22">
        <f t="shared" si="18"/>
        <v>45179</v>
      </c>
      <c r="Q13" s="18" t="str">
        <f t="shared" si="5"/>
        <v>日</v>
      </c>
      <c r="R13" s="19" t="s">
        <v>2</v>
      </c>
      <c r="S13" s="12">
        <f t="shared" si="19"/>
        <v>45209</v>
      </c>
      <c r="T13" s="13" t="str">
        <f t="shared" si="11"/>
        <v>火</v>
      </c>
      <c r="U13" s="15" t="s">
        <v>71</v>
      </c>
      <c r="V13" s="12">
        <f t="shared" si="20"/>
        <v>45240</v>
      </c>
      <c r="W13" s="13" t="str">
        <f t="shared" si="6"/>
        <v>金</v>
      </c>
      <c r="X13" s="15" t="s">
        <v>72</v>
      </c>
      <c r="Y13" s="17">
        <f t="shared" si="21"/>
        <v>45270</v>
      </c>
      <c r="Z13" s="18" t="str">
        <f t="shared" si="7"/>
        <v>日</v>
      </c>
      <c r="AA13" s="19" t="s">
        <v>2</v>
      </c>
      <c r="AB13" s="12">
        <f t="shared" si="22"/>
        <v>45301</v>
      </c>
      <c r="AC13" s="13" t="str">
        <f t="shared" si="8"/>
        <v>水</v>
      </c>
      <c r="AD13" s="15" t="s">
        <v>73</v>
      </c>
      <c r="AE13" s="17">
        <f t="shared" si="23"/>
        <v>45332</v>
      </c>
      <c r="AF13" s="18" t="str">
        <f t="shared" si="9"/>
        <v>土</v>
      </c>
      <c r="AG13" s="19" t="s">
        <v>2</v>
      </c>
      <c r="AH13" s="17">
        <f t="shared" si="12"/>
        <v>45361</v>
      </c>
      <c r="AI13" s="18" t="str">
        <f t="shared" si="10"/>
        <v>日</v>
      </c>
      <c r="AJ13" s="19" t="s">
        <v>2</v>
      </c>
    </row>
    <row r="14" spans="1:36" ht="35.25" customHeight="1" x14ac:dyDescent="0.15">
      <c r="A14" s="12">
        <f t="shared" si="13"/>
        <v>45027</v>
      </c>
      <c r="B14" s="13" t="str">
        <f t="shared" si="0"/>
        <v>火</v>
      </c>
      <c r="C14" s="15" t="s">
        <v>74</v>
      </c>
      <c r="D14" s="12">
        <f t="shared" si="14"/>
        <v>45057</v>
      </c>
      <c r="E14" s="13" t="str">
        <f t="shared" si="1"/>
        <v>木</v>
      </c>
      <c r="F14" s="15" t="s">
        <v>75</v>
      </c>
      <c r="G14" s="17">
        <f t="shared" si="15"/>
        <v>45088</v>
      </c>
      <c r="H14" s="18" t="str">
        <f t="shared" si="2"/>
        <v>日</v>
      </c>
      <c r="I14" s="19" t="s">
        <v>2</v>
      </c>
      <c r="J14" s="12">
        <f t="shared" si="16"/>
        <v>45118</v>
      </c>
      <c r="K14" s="13" t="str">
        <f t="shared" si="3"/>
        <v>火</v>
      </c>
      <c r="L14" s="15" t="s">
        <v>76</v>
      </c>
      <c r="M14" s="12">
        <f t="shared" si="17"/>
        <v>45149</v>
      </c>
      <c r="N14" s="13" t="str">
        <f t="shared" si="4"/>
        <v>金</v>
      </c>
      <c r="O14" s="15"/>
      <c r="P14" s="24">
        <f t="shared" si="18"/>
        <v>45180</v>
      </c>
      <c r="Q14" s="25" t="str">
        <f t="shared" si="5"/>
        <v>月</v>
      </c>
      <c r="R14" s="15" t="s">
        <v>77</v>
      </c>
      <c r="S14" s="12">
        <f t="shared" si="19"/>
        <v>45210</v>
      </c>
      <c r="T14" s="13" t="str">
        <f t="shared" si="11"/>
        <v>水</v>
      </c>
      <c r="U14" s="15" t="s">
        <v>71</v>
      </c>
      <c r="V14" s="17">
        <f t="shared" si="20"/>
        <v>45241</v>
      </c>
      <c r="W14" s="18" t="str">
        <f t="shared" si="6"/>
        <v>土</v>
      </c>
      <c r="X14" s="19" t="s">
        <v>78</v>
      </c>
      <c r="Y14" s="12">
        <f t="shared" si="21"/>
        <v>45271</v>
      </c>
      <c r="Z14" s="13" t="str">
        <f t="shared" si="7"/>
        <v>月</v>
      </c>
      <c r="AA14" s="15" t="s">
        <v>79</v>
      </c>
      <c r="AB14" s="12">
        <f t="shared" si="22"/>
        <v>45302</v>
      </c>
      <c r="AC14" s="13" t="str">
        <f t="shared" si="8"/>
        <v>木</v>
      </c>
      <c r="AD14" s="15" t="s">
        <v>80</v>
      </c>
      <c r="AE14" s="17">
        <f t="shared" si="23"/>
        <v>45333</v>
      </c>
      <c r="AF14" s="18" t="str">
        <f t="shared" si="9"/>
        <v>日</v>
      </c>
      <c r="AG14" s="19" t="s">
        <v>81</v>
      </c>
      <c r="AH14" s="12">
        <f t="shared" si="12"/>
        <v>45362</v>
      </c>
      <c r="AI14" s="13" t="str">
        <f t="shared" si="10"/>
        <v>月</v>
      </c>
      <c r="AJ14" s="15" t="s">
        <v>82</v>
      </c>
    </row>
    <row r="15" spans="1:36" ht="35.25" customHeight="1" x14ac:dyDescent="0.15">
      <c r="A15" s="12">
        <f t="shared" si="13"/>
        <v>45028</v>
      </c>
      <c r="B15" s="13" t="str">
        <f t="shared" si="0"/>
        <v>水</v>
      </c>
      <c r="C15" s="16" t="s">
        <v>83</v>
      </c>
      <c r="D15" s="12">
        <f t="shared" si="14"/>
        <v>45058</v>
      </c>
      <c r="E15" s="13" t="str">
        <f t="shared" si="1"/>
        <v>金</v>
      </c>
      <c r="F15" s="15" t="s">
        <v>84</v>
      </c>
      <c r="G15" s="12">
        <f t="shared" si="15"/>
        <v>45089</v>
      </c>
      <c r="H15" s="28" t="str">
        <f t="shared" si="2"/>
        <v>月</v>
      </c>
      <c r="I15" s="16" t="s">
        <v>85</v>
      </c>
      <c r="J15" s="12">
        <f t="shared" si="16"/>
        <v>45119</v>
      </c>
      <c r="K15" s="13" t="str">
        <f t="shared" si="3"/>
        <v>水</v>
      </c>
      <c r="L15" s="15" t="s">
        <v>33</v>
      </c>
      <c r="M15" s="17">
        <f t="shared" si="17"/>
        <v>45150</v>
      </c>
      <c r="N15" s="18" t="str">
        <f t="shared" si="4"/>
        <v>土</v>
      </c>
      <c r="O15" s="19"/>
      <c r="P15" s="24">
        <f t="shared" si="18"/>
        <v>45181</v>
      </c>
      <c r="Q15" s="25" t="str">
        <f t="shared" si="5"/>
        <v>火</v>
      </c>
      <c r="R15" s="15" t="s">
        <v>86</v>
      </c>
      <c r="S15" s="12">
        <f t="shared" si="19"/>
        <v>45211</v>
      </c>
      <c r="T15" s="13" t="str">
        <f t="shared" si="11"/>
        <v>木</v>
      </c>
      <c r="U15" s="16" t="s">
        <v>87</v>
      </c>
      <c r="V15" s="17">
        <f t="shared" si="20"/>
        <v>45242</v>
      </c>
      <c r="W15" s="18" t="str">
        <f t="shared" si="6"/>
        <v>日</v>
      </c>
      <c r="X15" s="19" t="s">
        <v>2</v>
      </c>
      <c r="Y15" s="26">
        <f t="shared" si="21"/>
        <v>45272</v>
      </c>
      <c r="Z15" s="13" t="str">
        <f t="shared" si="7"/>
        <v>火</v>
      </c>
      <c r="AA15" s="15" t="s">
        <v>88</v>
      </c>
      <c r="AB15" s="12">
        <f t="shared" si="22"/>
        <v>45303</v>
      </c>
      <c r="AC15" s="13" t="str">
        <f t="shared" si="8"/>
        <v>金</v>
      </c>
      <c r="AD15" s="15" t="s">
        <v>89</v>
      </c>
      <c r="AE15" s="12">
        <f t="shared" si="23"/>
        <v>45334</v>
      </c>
      <c r="AF15" s="13" t="str">
        <f t="shared" si="9"/>
        <v>月</v>
      </c>
      <c r="AG15" s="15" t="s">
        <v>2</v>
      </c>
      <c r="AH15" s="12">
        <f t="shared" si="12"/>
        <v>45363</v>
      </c>
      <c r="AI15" s="13" t="str">
        <f t="shared" si="10"/>
        <v>火</v>
      </c>
      <c r="AJ15" s="15" t="s">
        <v>90</v>
      </c>
    </row>
    <row r="16" spans="1:36" ht="35.25" customHeight="1" x14ac:dyDescent="0.15">
      <c r="A16" s="12">
        <f t="shared" si="13"/>
        <v>45029</v>
      </c>
      <c r="B16" s="13" t="str">
        <f t="shared" si="0"/>
        <v>木</v>
      </c>
      <c r="C16" s="16" t="s">
        <v>91</v>
      </c>
      <c r="D16" s="17">
        <f t="shared" si="14"/>
        <v>45059</v>
      </c>
      <c r="E16" s="18" t="str">
        <f t="shared" si="1"/>
        <v>土</v>
      </c>
      <c r="F16" s="19" t="s">
        <v>2</v>
      </c>
      <c r="G16" s="12">
        <f t="shared" si="15"/>
        <v>45090</v>
      </c>
      <c r="H16" s="13" t="str">
        <f t="shared" si="2"/>
        <v>火</v>
      </c>
      <c r="I16" s="15" t="s">
        <v>92</v>
      </c>
      <c r="J16" s="12">
        <f t="shared" si="16"/>
        <v>45120</v>
      </c>
      <c r="K16" s="13" t="str">
        <f t="shared" si="3"/>
        <v>木</v>
      </c>
      <c r="L16" s="15" t="s">
        <v>93</v>
      </c>
      <c r="M16" s="17">
        <f t="shared" si="17"/>
        <v>45151</v>
      </c>
      <c r="N16" s="18" t="str">
        <f t="shared" si="4"/>
        <v>日</v>
      </c>
      <c r="O16" s="19"/>
      <c r="P16" s="24">
        <f t="shared" si="18"/>
        <v>45182</v>
      </c>
      <c r="Q16" s="25" t="str">
        <f t="shared" si="5"/>
        <v>水</v>
      </c>
      <c r="R16" s="15" t="s">
        <v>94</v>
      </c>
      <c r="S16" s="12">
        <f t="shared" si="19"/>
        <v>45212</v>
      </c>
      <c r="T16" s="13" t="str">
        <f t="shared" si="11"/>
        <v>金</v>
      </c>
      <c r="U16" s="16" t="s">
        <v>95</v>
      </c>
      <c r="V16" s="12">
        <f t="shared" si="20"/>
        <v>45243</v>
      </c>
      <c r="W16" s="13" t="str">
        <f t="shared" si="6"/>
        <v>月</v>
      </c>
      <c r="X16" s="15" t="s">
        <v>96</v>
      </c>
      <c r="Y16" s="12">
        <f t="shared" si="21"/>
        <v>45273</v>
      </c>
      <c r="Z16" s="13" t="str">
        <f t="shared" si="7"/>
        <v>水</v>
      </c>
      <c r="AA16" s="15" t="s">
        <v>35</v>
      </c>
      <c r="AB16" s="17">
        <f t="shared" si="22"/>
        <v>45304</v>
      </c>
      <c r="AC16" s="18" t="str">
        <f t="shared" si="8"/>
        <v>土</v>
      </c>
      <c r="AD16" s="23" t="s">
        <v>2</v>
      </c>
      <c r="AE16" s="12">
        <f t="shared" si="23"/>
        <v>45335</v>
      </c>
      <c r="AF16" s="13" t="str">
        <f t="shared" si="9"/>
        <v>火</v>
      </c>
      <c r="AG16" s="15" t="s">
        <v>97</v>
      </c>
      <c r="AH16" s="12">
        <f t="shared" si="12"/>
        <v>45364</v>
      </c>
      <c r="AI16" s="13" t="str">
        <f t="shared" si="10"/>
        <v>水</v>
      </c>
      <c r="AJ16" s="15" t="s">
        <v>98</v>
      </c>
    </row>
    <row r="17" spans="1:36" ht="35.25" customHeight="1" x14ac:dyDescent="0.15">
      <c r="A17" s="12">
        <f t="shared" si="13"/>
        <v>45030</v>
      </c>
      <c r="B17" s="13" t="str">
        <f t="shared" si="0"/>
        <v>金</v>
      </c>
      <c r="C17" s="15" t="s">
        <v>99</v>
      </c>
      <c r="D17" s="17">
        <f t="shared" si="14"/>
        <v>45060</v>
      </c>
      <c r="E17" s="18" t="str">
        <f t="shared" si="1"/>
        <v>日</v>
      </c>
      <c r="F17" s="19" t="s">
        <v>2</v>
      </c>
      <c r="G17" s="12">
        <f t="shared" si="15"/>
        <v>45091</v>
      </c>
      <c r="H17" s="13" t="str">
        <f t="shared" si="2"/>
        <v>水</v>
      </c>
      <c r="I17" s="15" t="s">
        <v>100</v>
      </c>
      <c r="J17" s="12">
        <f t="shared" si="16"/>
        <v>45121</v>
      </c>
      <c r="K17" s="13" t="str">
        <f t="shared" si="3"/>
        <v>金</v>
      </c>
      <c r="L17" s="14" t="s">
        <v>101</v>
      </c>
      <c r="M17" s="12">
        <f t="shared" si="17"/>
        <v>45152</v>
      </c>
      <c r="N17" s="13" t="str">
        <f t="shared" si="4"/>
        <v>月</v>
      </c>
      <c r="O17" s="15"/>
      <c r="P17" s="12">
        <f t="shared" si="18"/>
        <v>45183</v>
      </c>
      <c r="Q17" s="28" t="str">
        <f t="shared" si="5"/>
        <v>木</v>
      </c>
      <c r="R17" s="15" t="s">
        <v>84</v>
      </c>
      <c r="S17" s="17">
        <f t="shared" si="19"/>
        <v>45213</v>
      </c>
      <c r="T17" s="18" t="str">
        <f t="shared" si="11"/>
        <v>土</v>
      </c>
      <c r="U17" s="19" t="s">
        <v>2</v>
      </c>
      <c r="V17" s="12">
        <f t="shared" si="20"/>
        <v>45244</v>
      </c>
      <c r="W17" s="13" t="str">
        <f t="shared" si="6"/>
        <v>火</v>
      </c>
      <c r="X17" s="15" t="s">
        <v>102</v>
      </c>
      <c r="Y17" s="12">
        <f t="shared" si="21"/>
        <v>45274</v>
      </c>
      <c r="Z17" s="13" t="str">
        <f t="shared" si="7"/>
        <v>木</v>
      </c>
      <c r="AA17" s="15"/>
      <c r="AB17" s="17">
        <f t="shared" si="22"/>
        <v>45305</v>
      </c>
      <c r="AC17" s="18" t="str">
        <f t="shared" si="8"/>
        <v>日</v>
      </c>
      <c r="AD17" s="19" t="s">
        <v>2</v>
      </c>
      <c r="AE17" s="12">
        <f t="shared" si="23"/>
        <v>45336</v>
      </c>
      <c r="AF17" s="13" t="str">
        <f t="shared" si="9"/>
        <v>水</v>
      </c>
      <c r="AG17" s="15" t="s">
        <v>103</v>
      </c>
      <c r="AH17" s="12">
        <f t="shared" si="12"/>
        <v>45365</v>
      </c>
      <c r="AI17" s="13" t="str">
        <f t="shared" si="10"/>
        <v>木</v>
      </c>
      <c r="AJ17" s="15" t="s">
        <v>104</v>
      </c>
    </row>
    <row r="18" spans="1:36" ht="35.25" customHeight="1" x14ac:dyDescent="0.15">
      <c r="A18" s="17">
        <f t="shared" si="13"/>
        <v>45031</v>
      </c>
      <c r="B18" s="18" t="str">
        <f t="shared" si="0"/>
        <v>土</v>
      </c>
      <c r="C18" s="23" t="s">
        <v>2</v>
      </c>
      <c r="D18" s="12">
        <f t="shared" si="14"/>
        <v>45061</v>
      </c>
      <c r="E18" s="13" t="str">
        <f t="shared" si="1"/>
        <v>月</v>
      </c>
      <c r="F18" s="15" t="s">
        <v>105</v>
      </c>
      <c r="G18" s="12">
        <f t="shared" si="15"/>
        <v>45092</v>
      </c>
      <c r="H18" s="13" t="str">
        <f t="shared" si="2"/>
        <v>木</v>
      </c>
      <c r="I18" s="15" t="s">
        <v>106</v>
      </c>
      <c r="J18" s="17">
        <f t="shared" si="16"/>
        <v>45122</v>
      </c>
      <c r="K18" s="18" t="str">
        <f t="shared" si="3"/>
        <v>土</v>
      </c>
      <c r="L18" s="19" t="s">
        <v>2</v>
      </c>
      <c r="M18" s="12">
        <f t="shared" si="17"/>
        <v>45153</v>
      </c>
      <c r="N18" s="13" t="str">
        <f t="shared" si="4"/>
        <v>火</v>
      </c>
      <c r="O18" s="15"/>
      <c r="P18" s="12">
        <f t="shared" si="18"/>
        <v>45184</v>
      </c>
      <c r="Q18" s="13" t="str">
        <f t="shared" si="5"/>
        <v>金</v>
      </c>
      <c r="R18" s="15" t="s">
        <v>107</v>
      </c>
      <c r="S18" s="17">
        <f t="shared" si="19"/>
        <v>45214</v>
      </c>
      <c r="T18" s="18" t="str">
        <f t="shared" si="11"/>
        <v>日</v>
      </c>
      <c r="U18" s="21" t="s">
        <v>2</v>
      </c>
      <c r="V18" s="12">
        <f t="shared" si="20"/>
        <v>45245</v>
      </c>
      <c r="W18" s="13" t="str">
        <f t="shared" si="6"/>
        <v>水</v>
      </c>
      <c r="X18" s="15" t="s">
        <v>108</v>
      </c>
      <c r="Y18" s="12">
        <f t="shared" si="21"/>
        <v>45275</v>
      </c>
      <c r="Z18" s="13" t="str">
        <f t="shared" si="7"/>
        <v>金</v>
      </c>
      <c r="AA18" s="15" t="s">
        <v>109</v>
      </c>
      <c r="AB18" s="12">
        <f t="shared" si="22"/>
        <v>45306</v>
      </c>
      <c r="AC18" s="13" t="str">
        <f t="shared" si="8"/>
        <v>月</v>
      </c>
      <c r="AD18" s="15" t="s">
        <v>2</v>
      </c>
      <c r="AE18" s="12">
        <f t="shared" si="23"/>
        <v>45337</v>
      </c>
      <c r="AF18" s="13" t="str">
        <f t="shared" si="9"/>
        <v>木</v>
      </c>
      <c r="AG18" s="15" t="s">
        <v>2</v>
      </c>
      <c r="AH18" s="12">
        <f t="shared" si="12"/>
        <v>45366</v>
      </c>
      <c r="AI18" s="13" t="str">
        <f t="shared" si="10"/>
        <v>金</v>
      </c>
      <c r="AJ18" s="15"/>
    </row>
    <row r="19" spans="1:36" ht="35.25" customHeight="1" x14ac:dyDescent="0.15">
      <c r="A19" s="17">
        <f t="shared" si="13"/>
        <v>45032</v>
      </c>
      <c r="B19" s="18" t="str">
        <f t="shared" si="0"/>
        <v>日</v>
      </c>
      <c r="C19" s="19" t="s">
        <v>2</v>
      </c>
      <c r="D19" s="12">
        <f t="shared" si="14"/>
        <v>45062</v>
      </c>
      <c r="E19" s="13" t="str">
        <f t="shared" si="1"/>
        <v>火</v>
      </c>
      <c r="F19" s="15" t="s">
        <v>110</v>
      </c>
      <c r="G19" s="12">
        <f t="shared" si="15"/>
        <v>45093</v>
      </c>
      <c r="H19" s="13" t="str">
        <f t="shared" si="2"/>
        <v>金</v>
      </c>
      <c r="I19" s="15" t="s">
        <v>111</v>
      </c>
      <c r="J19" s="17">
        <f t="shared" si="16"/>
        <v>45123</v>
      </c>
      <c r="K19" s="18" t="str">
        <f t="shared" si="3"/>
        <v>日</v>
      </c>
      <c r="L19" s="19" t="s">
        <v>2</v>
      </c>
      <c r="M19" s="12">
        <f t="shared" si="17"/>
        <v>45154</v>
      </c>
      <c r="N19" s="13" t="str">
        <f t="shared" si="4"/>
        <v>水</v>
      </c>
      <c r="O19" s="15" t="s">
        <v>2</v>
      </c>
      <c r="P19" s="17">
        <f t="shared" si="18"/>
        <v>45185</v>
      </c>
      <c r="Q19" s="18" t="str">
        <f t="shared" si="5"/>
        <v>土</v>
      </c>
      <c r="R19" s="19" t="s">
        <v>112</v>
      </c>
      <c r="S19" s="12">
        <f t="shared" si="19"/>
        <v>45215</v>
      </c>
      <c r="T19" s="13" t="str">
        <f t="shared" si="11"/>
        <v>月</v>
      </c>
      <c r="U19" s="15" t="s">
        <v>113</v>
      </c>
      <c r="V19" s="12">
        <f t="shared" si="20"/>
        <v>45246</v>
      </c>
      <c r="W19" s="13" t="str">
        <f t="shared" si="6"/>
        <v>木</v>
      </c>
      <c r="X19" s="15" t="s">
        <v>114</v>
      </c>
      <c r="Y19" s="17">
        <f t="shared" si="21"/>
        <v>45276</v>
      </c>
      <c r="Z19" s="18" t="str">
        <f t="shared" si="7"/>
        <v>土</v>
      </c>
      <c r="AA19" s="19" t="s">
        <v>2</v>
      </c>
      <c r="AB19" s="12">
        <f t="shared" si="22"/>
        <v>45307</v>
      </c>
      <c r="AC19" s="13" t="str">
        <f t="shared" si="8"/>
        <v>火</v>
      </c>
      <c r="AD19" s="15" t="s">
        <v>2</v>
      </c>
      <c r="AE19" s="12">
        <f t="shared" si="23"/>
        <v>45338</v>
      </c>
      <c r="AF19" s="13" t="str">
        <f t="shared" si="9"/>
        <v>金</v>
      </c>
      <c r="AG19" s="15" t="s">
        <v>115</v>
      </c>
      <c r="AH19" s="17">
        <f t="shared" si="12"/>
        <v>45367</v>
      </c>
      <c r="AI19" s="18" t="str">
        <f t="shared" si="10"/>
        <v>土</v>
      </c>
      <c r="AJ19" s="19" t="s">
        <v>2</v>
      </c>
    </row>
    <row r="20" spans="1:36" ht="35.25" customHeight="1" x14ac:dyDescent="0.15">
      <c r="A20" s="12">
        <f t="shared" si="13"/>
        <v>45033</v>
      </c>
      <c r="B20" s="13" t="str">
        <f t="shared" si="0"/>
        <v>月</v>
      </c>
      <c r="C20" s="15" t="s">
        <v>116</v>
      </c>
      <c r="D20" s="12">
        <f t="shared" si="14"/>
        <v>45063</v>
      </c>
      <c r="E20" s="13" t="str">
        <f t="shared" si="1"/>
        <v>水</v>
      </c>
      <c r="F20" s="15" t="s">
        <v>35</v>
      </c>
      <c r="G20" s="17">
        <f t="shared" si="15"/>
        <v>45094</v>
      </c>
      <c r="H20" s="18" t="str">
        <f t="shared" si="2"/>
        <v>土</v>
      </c>
      <c r="I20" s="19" t="s">
        <v>2</v>
      </c>
      <c r="J20" s="17">
        <f t="shared" si="16"/>
        <v>45124</v>
      </c>
      <c r="K20" s="18" t="str">
        <f t="shared" si="3"/>
        <v>月</v>
      </c>
      <c r="L20" s="19" t="s">
        <v>117</v>
      </c>
      <c r="M20" s="12">
        <f t="shared" si="17"/>
        <v>45155</v>
      </c>
      <c r="N20" s="13" t="str">
        <f t="shared" si="4"/>
        <v>木</v>
      </c>
      <c r="O20" s="15"/>
      <c r="P20" s="32">
        <f t="shared" si="18"/>
        <v>45186</v>
      </c>
      <c r="Q20" s="33" t="str">
        <f t="shared" si="5"/>
        <v>日</v>
      </c>
      <c r="R20" s="19" t="s">
        <v>118</v>
      </c>
      <c r="S20" s="12">
        <f>S19+1</f>
        <v>45216</v>
      </c>
      <c r="T20" s="13" t="str">
        <f t="shared" si="11"/>
        <v>火</v>
      </c>
      <c r="U20" s="15" t="s">
        <v>119</v>
      </c>
      <c r="V20" s="12">
        <f t="shared" si="20"/>
        <v>45247</v>
      </c>
      <c r="W20" s="13" t="str">
        <f t="shared" si="6"/>
        <v>金</v>
      </c>
      <c r="X20" s="15" t="s">
        <v>120</v>
      </c>
      <c r="Y20" s="17">
        <f t="shared" si="21"/>
        <v>45277</v>
      </c>
      <c r="Z20" s="18" t="str">
        <f t="shared" si="7"/>
        <v>日</v>
      </c>
      <c r="AA20" s="21" t="s">
        <v>2</v>
      </c>
      <c r="AB20" s="12">
        <f t="shared" si="22"/>
        <v>45308</v>
      </c>
      <c r="AC20" s="13" t="str">
        <f t="shared" si="8"/>
        <v>水</v>
      </c>
      <c r="AD20" s="15" t="s">
        <v>2</v>
      </c>
      <c r="AE20" s="17">
        <f t="shared" si="23"/>
        <v>45339</v>
      </c>
      <c r="AF20" s="18" t="str">
        <f t="shared" si="9"/>
        <v>土</v>
      </c>
      <c r="AG20" s="19" t="s">
        <v>2</v>
      </c>
      <c r="AH20" s="17">
        <f t="shared" si="12"/>
        <v>45368</v>
      </c>
      <c r="AI20" s="18" t="str">
        <f t="shared" si="10"/>
        <v>日</v>
      </c>
      <c r="AJ20" s="19" t="s">
        <v>2</v>
      </c>
    </row>
    <row r="21" spans="1:36" ht="35.25" customHeight="1" x14ac:dyDescent="0.15">
      <c r="A21" s="12">
        <f t="shared" si="13"/>
        <v>45034</v>
      </c>
      <c r="B21" s="13" t="str">
        <f t="shared" si="0"/>
        <v>火</v>
      </c>
      <c r="C21" s="15" t="s">
        <v>121</v>
      </c>
      <c r="D21" s="12">
        <f t="shared" si="14"/>
        <v>45064</v>
      </c>
      <c r="E21" s="13" t="str">
        <f t="shared" si="1"/>
        <v>木</v>
      </c>
      <c r="F21" s="15" t="s">
        <v>122</v>
      </c>
      <c r="G21" s="17">
        <f t="shared" si="15"/>
        <v>45095</v>
      </c>
      <c r="H21" s="18" t="str">
        <f t="shared" si="2"/>
        <v>日</v>
      </c>
      <c r="I21" s="21" t="s">
        <v>123</v>
      </c>
      <c r="J21" s="12">
        <f t="shared" si="16"/>
        <v>45125</v>
      </c>
      <c r="K21" s="13" t="str">
        <f t="shared" si="3"/>
        <v>火</v>
      </c>
      <c r="L21" s="15" t="s">
        <v>35</v>
      </c>
      <c r="M21" s="12">
        <f t="shared" si="17"/>
        <v>45156</v>
      </c>
      <c r="N21" s="13" t="str">
        <f t="shared" si="4"/>
        <v>金</v>
      </c>
      <c r="O21" s="15"/>
      <c r="P21" s="17">
        <f t="shared" si="18"/>
        <v>45187</v>
      </c>
      <c r="Q21" s="18" t="str">
        <f t="shared" si="5"/>
        <v>月</v>
      </c>
      <c r="R21" s="19" t="s">
        <v>124</v>
      </c>
      <c r="S21" s="12">
        <f t="shared" ref="S21:S34" si="24">S20+1</f>
        <v>45217</v>
      </c>
      <c r="T21" s="13" t="str">
        <f t="shared" si="11"/>
        <v>水</v>
      </c>
      <c r="U21" s="15" t="s">
        <v>125</v>
      </c>
      <c r="V21" s="17">
        <f t="shared" si="20"/>
        <v>45248</v>
      </c>
      <c r="W21" s="18" t="str">
        <f t="shared" si="6"/>
        <v>土</v>
      </c>
      <c r="X21" s="19" t="s">
        <v>2</v>
      </c>
      <c r="Y21" s="12">
        <f t="shared" si="21"/>
        <v>45278</v>
      </c>
      <c r="Z21" s="13" t="str">
        <f t="shared" si="7"/>
        <v>月</v>
      </c>
      <c r="AA21" s="15" t="s">
        <v>126</v>
      </c>
      <c r="AB21" s="12">
        <f t="shared" si="22"/>
        <v>45309</v>
      </c>
      <c r="AC21" s="13" t="str">
        <f t="shared" si="8"/>
        <v>木</v>
      </c>
      <c r="AD21" s="15" t="s">
        <v>127</v>
      </c>
      <c r="AE21" s="17">
        <f t="shared" si="23"/>
        <v>45340</v>
      </c>
      <c r="AF21" s="18" t="str">
        <f t="shared" si="9"/>
        <v>日</v>
      </c>
      <c r="AG21" s="19" t="s">
        <v>2</v>
      </c>
      <c r="AH21" s="12">
        <f t="shared" si="12"/>
        <v>45369</v>
      </c>
      <c r="AI21" s="13" t="str">
        <f t="shared" si="10"/>
        <v>月</v>
      </c>
      <c r="AJ21" s="15" t="s">
        <v>128</v>
      </c>
    </row>
    <row r="22" spans="1:36" ht="35.25" customHeight="1" x14ac:dyDescent="0.15">
      <c r="A22" s="12">
        <f t="shared" si="13"/>
        <v>45035</v>
      </c>
      <c r="B22" s="13" t="str">
        <f t="shared" si="0"/>
        <v>水</v>
      </c>
      <c r="C22" s="15" t="s">
        <v>129</v>
      </c>
      <c r="D22" s="34">
        <f t="shared" si="14"/>
        <v>45065</v>
      </c>
      <c r="E22" s="20" t="str">
        <f t="shared" si="1"/>
        <v>金</v>
      </c>
      <c r="F22" s="15" t="s">
        <v>130</v>
      </c>
      <c r="G22" s="12">
        <f t="shared" si="15"/>
        <v>45096</v>
      </c>
      <c r="H22" s="13" t="str">
        <f t="shared" si="2"/>
        <v>月</v>
      </c>
      <c r="I22" s="15" t="s">
        <v>131</v>
      </c>
      <c r="J22" s="12">
        <f t="shared" si="16"/>
        <v>45126</v>
      </c>
      <c r="K22" s="13" t="str">
        <f t="shared" si="3"/>
        <v>水</v>
      </c>
      <c r="L22" s="15" t="s">
        <v>93</v>
      </c>
      <c r="M22" s="17">
        <f t="shared" si="17"/>
        <v>45157</v>
      </c>
      <c r="N22" s="18" t="str">
        <f t="shared" si="4"/>
        <v>土</v>
      </c>
      <c r="O22" s="19" t="s">
        <v>132</v>
      </c>
      <c r="P22" s="26">
        <f t="shared" si="18"/>
        <v>45188</v>
      </c>
      <c r="Q22" s="25" t="str">
        <f t="shared" si="5"/>
        <v>火</v>
      </c>
      <c r="R22" s="15" t="s">
        <v>35</v>
      </c>
      <c r="S22" s="12">
        <f t="shared" si="24"/>
        <v>45218</v>
      </c>
      <c r="T22" s="13" t="str">
        <f t="shared" si="11"/>
        <v>木</v>
      </c>
      <c r="U22" s="16" t="s">
        <v>133</v>
      </c>
      <c r="V22" s="17">
        <f t="shared" si="20"/>
        <v>45249</v>
      </c>
      <c r="W22" s="18" t="str">
        <f t="shared" si="6"/>
        <v>日</v>
      </c>
      <c r="X22" s="19" t="s">
        <v>2</v>
      </c>
      <c r="Y22" s="12">
        <f t="shared" si="21"/>
        <v>45279</v>
      </c>
      <c r="Z22" s="13" t="str">
        <f t="shared" si="7"/>
        <v>火</v>
      </c>
      <c r="AA22" s="15" t="s">
        <v>134</v>
      </c>
      <c r="AB22" s="12">
        <f t="shared" si="22"/>
        <v>45310</v>
      </c>
      <c r="AC22" s="13" t="str">
        <f t="shared" si="8"/>
        <v>金</v>
      </c>
      <c r="AD22" s="15" t="s">
        <v>2</v>
      </c>
      <c r="AE22" s="12">
        <f t="shared" si="23"/>
        <v>45341</v>
      </c>
      <c r="AF22" s="13" t="str">
        <f t="shared" si="9"/>
        <v>月</v>
      </c>
      <c r="AG22" s="15" t="s">
        <v>135</v>
      </c>
      <c r="AH22" s="12">
        <f t="shared" si="12"/>
        <v>45370</v>
      </c>
      <c r="AI22" s="13" t="str">
        <f t="shared" si="10"/>
        <v>火</v>
      </c>
      <c r="AJ22" s="15" t="s">
        <v>136</v>
      </c>
    </row>
    <row r="23" spans="1:36" ht="35.25" customHeight="1" x14ac:dyDescent="0.15">
      <c r="A23" s="12">
        <f t="shared" si="13"/>
        <v>45036</v>
      </c>
      <c r="B23" s="13" t="str">
        <f t="shared" si="0"/>
        <v>木</v>
      </c>
      <c r="C23" s="15" t="s">
        <v>35</v>
      </c>
      <c r="D23" s="17">
        <f t="shared" si="14"/>
        <v>45066</v>
      </c>
      <c r="E23" s="18" t="str">
        <f t="shared" si="1"/>
        <v>土</v>
      </c>
      <c r="F23" s="19" t="s">
        <v>137</v>
      </c>
      <c r="G23" s="12">
        <f t="shared" si="15"/>
        <v>45097</v>
      </c>
      <c r="H23" s="13" t="str">
        <f t="shared" si="2"/>
        <v>火</v>
      </c>
      <c r="I23" s="15" t="s">
        <v>138</v>
      </c>
      <c r="J23" s="12">
        <f t="shared" si="16"/>
        <v>45127</v>
      </c>
      <c r="K23" s="13" t="str">
        <f t="shared" si="3"/>
        <v>木</v>
      </c>
      <c r="L23" s="14" t="s">
        <v>139</v>
      </c>
      <c r="M23" s="17">
        <f t="shared" si="17"/>
        <v>45158</v>
      </c>
      <c r="N23" s="18" t="str">
        <f t="shared" si="4"/>
        <v>日</v>
      </c>
      <c r="O23" s="19" t="s">
        <v>140</v>
      </c>
      <c r="P23" s="26">
        <f t="shared" si="18"/>
        <v>45189</v>
      </c>
      <c r="Q23" s="25" t="str">
        <f t="shared" si="5"/>
        <v>水</v>
      </c>
      <c r="R23" s="15" t="s">
        <v>141</v>
      </c>
      <c r="S23" s="12">
        <f t="shared" si="24"/>
        <v>45219</v>
      </c>
      <c r="T23" s="13" t="str">
        <f t="shared" si="11"/>
        <v>金</v>
      </c>
      <c r="U23" s="15" t="s">
        <v>142</v>
      </c>
      <c r="V23" s="12">
        <f t="shared" si="20"/>
        <v>45250</v>
      </c>
      <c r="W23" s="13" t="str">
        <f t="shared" si="6"/>
        <v>月</v>
      </c>
      <c r="X23" s="15" t="s">
        <v>143</v>
      </c>
      <c r="Y23" s="12">
        <f t="shared" si="21"/>
        <v>45280</v>
      </c>
      <c r="Z23" s="13" t="str">
        <f t="shared" si="7"/>
        <v>水</v>
      </c>
      <c r="AA23" s="15" t="s">
        <v>144</v>
      </c>
      <c r="AB23" s="17">
        <f t="shared" si="22"/>
        <v>45311</v>
      </c>
      <c r="AC23" s="18" t="str">
        <f t="shared" si="8"/>
        <v>土</v>
      </c>
      <c r="AD23" s="19" t="s">
        <v>2</v>
      </c>
      <c r="AE23" s="26">
        <f t="shared" si="23"/>
        <v>45342</v>
      </c>
      <c r="AF23" s="13" t="str">
        <f t="shared" si="9"/>
        <v>火</v>
      </c>
      <c r="AG23" s="15" t="s">
        <v>135</v>
      </c>
      <c r="AH23" s="17">
        <f t="shared" si="12"/>
        <v>45371</v>
      </c>
      <c r="AI23" s="18" t="str">
        <f t="shared" si="10"/>
        <v>水</v>
      </c>
      <c r="AJ23" s="19" t="s">
        <v>145</v>
      </c>
    </row>
    <row r="24" spans="1:36" ht="35.25" customHeight="1" x14ac:dyDescent="0.15">
      <c r="A24" s="12">
        <f t="shared" si="13"/>
        <v>45037</v>
      </c>
      <c r="B24" s="13" t="str">
        <f t="shared" si="0"/>
        <v>金</v>
      </c>
      <c r="C24" s="15"/>
      <c r="D24" s="17">
        <f t="shared" si="14"/>
        <v>45067</v>
      </c>
      <c r="E24" s="18" t="str">
        <f t="shared" si="1"/>
        <v>日</v>
      </c>
      <c r="F24" s="19" t="s">
        <v>2</v>
      </c>
      <c r="G24" s="12">
        <f t="shared" si="15"/>
        <v>45098</v>
      </c>
      <c r="H24" s="13" t="str">
        <f t="shared" si="2"/>
        <v>水</v>
      </c>
      <c r="I24" s="15" t="s">
        <v>93</v>
      </c>
      <c r="J24" s="12">
        <f t="shared" si="16"/>
        <v>45128</v>
      </c>
      <c r="K24" s="13" t="str">
        <f t="shared" si="3"/>
        <v>金</v>
      </c>
      <c r="L24" s="15" t="s">
        <v>146</v>
      </c>
      <c r="M24" s="12">
        <f t="shared" si="17"/>
        <v>45159</v>
      </c>
      <c r="N24" s="13" t="str">
        <f t="shared" si="4"/>
        <v>月</v>
      </c>
      <c r="O24" s="15" t="s">
        <v>147</v>
      </c>
      <c r="P24" s="35">
        <f t="shared" si="18"/>
        <v>45190</v>
      </c>
      <c r="Q24" s="28" t="str">
        <f t="shared" si="5"/>
        <v>木</v>
      </c>
      <c r="R24" s="15" t="s">
        <v>148</v>
      </c>
      <c r="S24" s="17">
        <f t="shared" si="24"/>
        <v>45220</v>
      </c>
      <c r="T24" s="18" t="str">
        <f t="shared" si="11"/>
        <v>土</v>
      </c>
      <c r="U24" s="19" t="s">
        <v>2</v>
      </c>
      <c r="V24" s="12">
        <f t="shared" si="20"/>
        <v>45251</v>
      </c>
      <c r="W24" s="13" t="str">
        <f t="shared" si="6"/>
        <v>火</v>
      </c>
      <c r="X24" s="15" t="s">
        <v>149</v>
      </c>
      <c r="Y24" s="12">
        <f t="shared" si="21"/>
        <v>45281</v>
      </c>
      <c r="Z24" s="13" t="str">
        <f t="shared" si="7"/>
        <v>木</v>
      </c>
      <c r="AA24" s="15" t="s">
        <v>35</v>
      </c>
      <c r="AB24" s="17">
        <f t="shared" si="22"/>
        <v>45312</v>
      </c>
      <c r="AC24" s="18" t="str">
        <f t="shared" si="8"/>
        <v>日</v>
      </c>
      <c r="AD24" s="19" t="s">
        <v>2</v>
      </c>
      <c r="AE24" s="12">
        <f t="shared" si="23"/>
        <v>45343</v>
      </c>
      <c r="AF24" s="13" t="str">
        <f t="shared" si="9"/>
        <v>水</v>
      </c>
      <c r="AG24" s="15" t="s">
        <v>150</v>
      </c>
      <c r="AH24" s="12">
        <f t="shared" si="12"/>
        <v>45372</v>
      </c>
      <c r="AI24" s="13" t="str">
        <f t="shared" si="10"/>
        <v>木</v>
      </c>
      <c r="AJ24" s="15" t="s">
        <v>151</v>
      </c>
    </row>
    <row r="25" spans="1:36" ht="35.25" customHeight="1" x14ac:dyDescent="0.15">
      <c r="A25" s="12">
        <f t="shared" si="13"/>
        <v>45038</v>
      </c>
      <c r="B25" s="13" t="str">
        <f t="shared" si="0"/>
        <v>土</v>
      </c>
      <c r="C25" s="15" t="s">
        <v>152</v>
      </c>
      <c r="D25" s="26">
        <f t="shared" si="14"/>
        <v>45068</v>
      </c>
      <c r="E25" s="25" t="str">
        <f t="shared" si="1"/>
        <v>月</v>
      </c>
      <c r="F25" s="15" t="s">
        <v>153</v>
      </c>
      <c r="G25" s="12">
        <f t="shared" si="15"/>
        <v>45099</v>
      </c>
      <c r="H25" s="13" t="str">
        <f t="shared" si="2"/>
        <v>木</v>
      </c>
      <c r="I25" s="15" t="s">
        <v>154</v>
      </c>
      <c r="J25" s="12">
        <f t="shared" si="16"/>
        <v>45129</v>
      </c>
      <c r="K25" s="13" t="str">
        <f t="shared" si="3"/>
        <v>土</v>
      </c>
      <c r="L25" s="15" t="s">
        <v>155</v>
      </c>
      <c r="M25" s="12">
        <f t="shared" si="17"/>
        <v>45160</v>
      </c>
      <c r="N25" s="13" t="str">
        <f t="shared" si="4"/>
        <v>火</v>
      </c>
      <c r="O25" s="15" t="s">
        <v>156</v>
      </c>
      <c r="P25" s="12">
        <f t="shared" si="18"/>
        <v>45191</v>
      </c>
      <c r="Q25" s="13" t="str">
        <f t="shared" si="5"/>
        <v>金</v>
      </c>
      <c r="R25" s="15" t="s">
        <v>157</v>
      </c>
      <c r="S25" s="17">
        <f t="shared" si="24"/>
        <v>45221</v>
      </c>
      <c r="T25" s="18" t="str">
        <f t="shared" si="11"/>
        <v>日</v>
      </c>
      <c r="U25" s="19" t="s">
        <v>156</v>
      </c>
      <c r="V25" s="12">
        <f t="shared" si="20"/>
        <v>45252</v>
      </c>
      <c r="W25" s="13" t="str">
        <f t="shared" si="6"/>
        <v>水</v>
      </c>
      <c r="X25" s="15" t="s">
        <v>158</v>
      </c>
      <c r="Y25" s="12">
        <f t="shared" si="21"/>
        <v>45282</v>
      </c>
      <c r="Z25" s="13" t="str">
        <f t="shared" si="7"/>
        <v>金</v>
      </c>
      <c r="AA25" s="15" t="s">
        <v>159</v>
      </c>
      <c r="AB25" s="12">
        <f t="shared" si="22"/>
        <v>45313</v>
      </c>
      <c r="AC25" s="13" t="str">
        <f t="shared" si="8"/>
        <v>月</v>
      </c>
      <c r="AD25" s="15" t="s">
        <v>160</v>
      </c>
      <c r="AE25" s="12">
        <f t="shared" si="23"/>
        <v>45344</v>
      </c>
      <c r="AF25" s="13" t="str">
        <f t="shared" si="9"/>
        <v>木</v>
      </c>
      <c r="AG25" s="15" t="s">
        <v>161</v>
      </c>
      <c r="AH25" s="12">
        <f t="shared" si="12"/>
        <v>45373</v>
      </c>
      <c r="AI25" s="13" t="str">
        <f t="shared" si="10"/>
        <v>金</v>
      </c>
      <c r="AJ25" s="15" t="s">
        <v>162</v>
      </c>
    </row>
    <row r="26" spans="1:36" ht="35.25" customHeight="1" x14ac:dyDescent="0.15">
      <c r="A26" s="17">
        <f t="shared" si="13"/>
        <v>45039</v>
      </c>
      <c r="B26" s="18" t="str">
        <f t="shared" si="0"/>
        <v>日</v>
      </c>
      <c r="C26" s="19" t="s">
        <v>2</v>
      </c>
      <c r="D26" s="26">
        <f t="shared" si="14"/>
        <v>45069</v>
      </c>
      <c r="E26" s="25" t="str">
        <f t="shared" si="1"/>
        <v>火</v>
      </c>
      <c r="F26" s="15" t="s">
        <v>163</v>
      </c>
      <c r="G26" s="12">
        <f t="shared" si="15"/>
        <v>45100</v>
      </c>
      <c r="H26" s="13" t="str">
        <f t="shared" si="2"/>
        <v>金</v>
      </c>
      <c r="I26" s="15" t="s">
        <v>164</v>
      </c>
      <c r="J26" s="12">
        <f t="shared" si="16"/>
        <v>45130</v>
      </c>
      <c r="K26" s="13" t="str">
        <f t="shared" si="3"/>
        <v>日</v>
      </c>
      <c r="L26" s="15" t="s">
        <v>165</v>
      </c>
      <c r="M26" s="12">
        <f t="shared" si="17"/>
        <v>45161</v>
      </c>
      <c r="N26" s="13" t="str">
        <f t="shared" si="4"/>
        <v>水</v>
      </c>
      <c r="O26" s="15" t="s">
        <v>2</v>
      </c>
      <c r="P26" s="17">
        <f t="shared" si="18"/>
        <v>45192</v>
      </c>
      <c r="Q26" s="33" t="str">
        <f t="shared" si="5"/>
        <v>土</v>
      </c>
      <c r="R26" s="19" t="s">
        <v>166</v>
      </c>
      <c r="S26" s="26">
        <f t="shared" si="24"/>
        <v>45222</v>
      </c>
      <c r="T26" s="13" t="str">
        <f t="shared" si="11"/>
        <v>月</v>
      </c>
      <c r="U26" s="15" t="s">
        <v>167</v>
      </c>
      <c r="V26" s="12">
        <f t="shared" si="20"/>
        <v>45253</v>
      </c>
      <c r="W26" s="13" t="str">
        <f t="shared" si="6"/>
        <v>木</v>
      </c>
      <c r="X26" s="15" t="s">
        <v>168</v>
      </c>
      <c r="Y26" s="17">
        <f t="shared" si="21"/>
        <v>45283</v>
      </c>
      <c r="Z26" s="18" t="str">
        <f t="shared" si="7"/>
        <v>土</v>
      </c>
      <c r="AA26" s="19" t="s">
        <v>169</v>
      </c>
      <c r="AB26" s="12">
        <f t="shared" si="22"/>
        <v>45314</v>
      </c>
      <c r="AC26" s="13" t="str">
        <f t="shared" si="8"/>
        <v>火</v>
      </c>
      <c r="AD26" s="15"/>
      <c r="AE26" s="12">
        <f t="shared" si="23"/>
        <v>45345</v>
      </c>
      <c r="AF26" s="13" t="str">
        <f t="shared" si="9"/>
        <v>金</v>
      </c>
      <c r="AG26" s="15" t="s">
        <v>170</v>
      </c>
      <c r="AH26" s="17">
        <f t="shared" si="12"/>
        <v>45374</v>
      </c>
      <c r="AI26" s="18" t="str">
        <f t="shared" si="10"/>
        <v>土</v>
      </c>
      <c r="AJ26" s="19" t="s">
        <v>171</v>
      </c>
    </row>
    <row r="27" spans="1:36" ht="35.25" customHeight="1" x14ac:dyDescent="0.15">
      <c r="A27" s="17">
        <f t="shared" si="13"/>
        <v>45040</v>
      </c>
      <c r="B27" s="18" t="str">
        <f t="shared" si="0"/>
        <v>月</v>
      </c>
      <c r="C27" s="19" t="s">
        <v>172</v>
      </c>
      <c r="D27" s="26">
        <f t="shared" si="14"/>
        <v>45070</v>
      </c>
      <c r="E27" s="25" t="str">
        <f t="shared" si="1"/>
        <v>水</v>
      </c>
      <c r="F27" s="15" t="s">
        <v>173</v>
      </c>
      <c r="G27" s="17">
        <f t="shared" si="15"/>
        <v>45101</v>
      </c>
      <c r="H27" s="18" t="str">
        <f t="shared" si="2"/>
        <v>土</v>
      </c>
      <c r="I27" s="19" t="s">
        <v>2</v>
      </c>
      <c r="J27" s="12">
        <f t="shared" si="16"/>
        <v>45131</v>
      </c>
      <c r="K27" s="13" t="str">
        <f t="shared" si="3"/>
        <v>月</v>
      </c>
      <c r="L27" s="15" t="s">
        <v>174</v>
      </c>
      <c r="M27" s="12">
        <f t="shared" si="17"/>
        <v>45162</v>
      </c>
      <c r="N27" s="13" t="str">
        <f t="shared" si="4"/>
        <v>木</v>
      </c>
      <c r="O27" s="15" t="s">
        <v>2</v>
      </c>
      <c r="P27" s="22">
        <f t="shared" si="18"/>
        <v>45193</v>
      </c>
      <c r="Q27" s="18" t="str">
        <f t="shared" si="5"/>
        <v>日</v>
      </c>
      <c r="R27" s="19" t="s">
        <v>2</v>
      </c>
      <c r="S27" s="12">
        <f t="shared" si="24"/>
        <v>45223</v>
      </c>
      <c r="T27" s="13" t="str">
        <f t="shared" si="11"/>
        <v>火</v>
      </c>
      <c r="U27" s="14" t="s">
        <v>175</v>
      </c>
      <c r="V27" s="12">
        <f t="shared" si="20"/>
        <v>45254</v>
      </c>
      <c r="W27" s="13" t="str">
        <f t="shared" si="6"/>
        <v>金</v>
      </c>
      <c r="X27" s="15" t="s">
        <v>176</v>
      </c>
      <c r="Y27" s="17">
        <f t="shared" si="21"/>
        <v>45284</v>
      </c>
      <c r="Z27" s="18" t="str">
        <f t="shared" si="7"/>
        <v>日</v>
      </c>
      <c r="AA27" s="19" t="s">
        <v>2</v>
      </c>
      <c r="AB27" s="12">
        <f t="shared" si="22"/>
        <v>45315</v>
      </c>
      <c r="AC27" s="13" t="str">
        <f t="shared" si="8"/>
        <v>水</v>
      </c>
      <c r="AD27" s="15"/>
      <c r="AE27" s="17">
        <f t="shared" si="23"/>
        <v>45346</v>
      </c>
      <c r="AF27" s="18" t="str">
        <f t="shared" si="9"/>
        <v>土</v>
      </c>
      <c r="AG27" s="19" t="s">
        <v>2</v>
      </c>
      <c r="AH27" s="17">
        <f t="shared" si="12"/>
        <v>45375</v>
      </c>
      <c r="AI27" s="18" t="str">
        <f t="shared" si="10"/>
        <v>日</v>
      </c>
      <c r="AJ27" s="19" t="s">
        <v>2</v>
      </c>
    </row>
    <row r="28" spans="1:36" ht="35.25" customHeight="1" x14ac:dyDescent="0.15">
      <c r="A28" s="12">
        <f t="shared" si="13"/>
        <v>45041</v>
      </c>
      <c r="B28" s="13" t="str">
        <f t="shared" si="0"/>
        <v>火</v>
      </c>
      <c r="C28" s="15" t="s">
        <v>177</v>
      </c>
      <c r="D28" s="35">
        <f t="shared" si="14"/>
        <v>45071</v>
      </c>
      <c r="E28" s="28" t="str">
        <f t="shared" si="1"/>
        <v>木</v>
      </c>
      <c r="F28" s="15" t="s">
        <v>178</v>
      </c>
      <c r="G28" s="17">
        <f t="shared" si="15"/>
        <v>45102</v>
      </c>
      <c r="H28" s="18" t="str">
        <f t="shared" si="2"/>
        <v>日</v>
      </c>
      <c r="I28" s="19" t="s">
        <v>2</v>
      </c>
      <c r="J28" s="12">
        <f t="shared" si="16"/>
        <v>45132</v>
      </c>
      <c r="K28" s="13" t="str">
        <f t="shared" si="3"/>
        <v>火</v>
      </c>
      <c r="L28" s="15" t="s">
        <v>179</v>
      </c>
      <c r="M28" s="12">
        <f t="shared" si="17"/>
        <v>45163</v>
      </c>
      <c r="N28" s="13" t="str">
        <f t="shared" si="4"/>
        <v>金</v>
      </c>
      <c r="O28" s="15" t="s">
        <v>2</v>
      </c>
      <c r="P28" s="24">
        <f t="shared" si="18"/>
        <v>45194</v>
      </c>
      <c r="Q28" s="25" t="str">
        <f t="shared" si="5"/>
        <v>月</v>
      </c>
      <c r="R28" s="15" t="s">
        <v>180</v>
      </c>
      <c r="S28" s="12">
        <f t="shared" si="24"/>
        <v>45224</v>
      </c>
      <c r="T28" s="13" t="str">
        <f t="shared" si="11"/>
        <v>水</v>
      </c>
      <c r="U28" s="15" t="s">
        <v>181</v>
      </c>
      <c r="V28" s="17">
        <f t="shared" si="20"/>
        <v>45255</v>
      </c>
      <c r="W28" s="18" t="str">
        <f t="shared" si="6"/>
        <v>土</v>
      </c>
      <c r="X28" s="19" t="s">
        <v>2</v>
      </c>
      <c r="Y28" s="12">
        <f t="shared" si="21"/>
        <v>45285</v>
      </c>
      <c r="Z28" s="13" t="str">
        <f t="shared" si="7"/>
        <v>月</v>
      </c>
      <c r="AA28" s="29" t="s">
        <v>2</v>
      </c>
      <c r="AB28" s="12">
        <f t="shared" si="22"/>
        <v>45316</v>
      </c>
      <c r="AC28" s="13" t="str">
        <f t="shared" si="8"/>
        <v>木</v>
      </c>
      <c r="AD28" s="15" t="s">
        <v>182</v>
      </c>
      <c r="AE28" s="17">
        <f t="shared" si="23"/>
        <v>45347</v>
      </c>
      <c r="AF28" s="18" t="str">
        <f t="shared" si="9"/>
        <v>日</v>
      </c>
      <c r="AG28" s="19" t="s">
        <v>2</v>
      </c>
      <c r="AH28" s="12">
        <f t="shared" si="12"/>
        <v>45376</v>
      </c>
      <c r="AI28" s="13" t="str">
        <f t="shared" si="10"/>
        <v>月</v>
      </c>
      <c r="AJ28" s="15" t="s">
        <v>2</v>
      </c>
    </row>
    <row r="29" spans="1:36" ht="35.25" customHeight="1" x14ac:dyDescent="0.15">
      <c r="A29" s="12">
        <f t="shared" si="13"/>
        <v>45042</v>
      </c>
      <c r="B29" s="13" t="str">
        <f t="shared" si="0"/>
        <v>水</v>
      </c>
      <c r="C29" s="15" t="s">
        <v>183</v>
      </c>
      <c r="D29" s="12">
        <f t="shared" si="14"/>
        <v>45072</v>
      </c>
      <c r="E29" s="20" t="str">
        <f t="shared" si="1"/>
        <v>金</v>
      </c>
      <c r="F29" s="15" t="s">
        <v>184</v>
      </c>
      <c r="G29" s="12">
        <f t="shared" si="15"/>
        <v>45103</v>
      </c>
      <c r="H29" s="13" t="str">
        <f t="shared" si="2"/>
        <v>月</v>
      </c>
      <c r="I29" s="15" t="s">
        <v>185</v>
      </c>
      <c r="J29" s="12">
        <f t="shared" si="16"/>
        <v>45133</v>
      </c>
      <c r="K29" s="13" t="str">
        <f t="shared" si="3"/>
        <v>水</v>
      </c>
      <c r="L29" s="15" t="s">
        <v>186</v>
      </c>
      <c r="M29" s="17">
        <f t="shared" si="17"/>
        <v>45164</v>
      </c>
      <c r="N29" s="18" t="str">
        <f t="shared" si="4"/>
        <v>土</v>
      </c>
      <c r="O29" s="19" t="s">
        <v>2</v>
      </c>
      <c r="P29" s="24">
        <f t="shared" si="18"/>
        <v>45195</v>
      </c>
      <c r="Q29" s="25" t="str">
        <f t="shared" si="5"/>
        <v>火</v>
      </c>
      <c r="R29" s="15" t="s">
        <v>187</v>
      </c>
      <c r="S29" s="12">
        <f t="shared" si="24"/>
        <v>45225</v>
      </c>
      <c r="T29" s="13" t="str">
        <f t="shared" si="11"/>
        <v>木</v>
      </c>
      <c r="U29" s="15" t="s">
        <v>188</v>
      </c>
      <c r="V29" s="17">
        <f t="shared" si="20"/>
        <v>45256</v>
      </c>
      <c r="W29" s="18" t="str">
        <f t="shared" si="6"/>
        <v>日</v>
      </c>
      <c r="X29" s="21" t="s">
        <v>2</v>
      </c>
      <c r="Y29" s="12">
        <f t="shared" si="21"/>
        <v>45286</v>
      </c>
      <c r="Z29" s="13" t="str">
        <f t="shared" si="7"/>
        <v>火</v>
      </c>
      <c r="AA29" s="15" t="s">
        <v>189</v>
      </c>
      <c r="AB29" s="12">
        <f t="shared" si="22"/>
        <v>45317</v>
      </c>
      <c r="AC29" s="13" t="str">
        <f t="shared" si="8"/>
        <v>金</v>
      </c>
      <c r="AD29" s="15" t="s">
        <v>190</v>
      </c>
      <c r="AE29" s="12">
        <f t="shared" si="23"/>
        <v>45348</v>
      </c>
      <c r="AF29" s="13" t="str">
        <f t="shared" si="9"/>
        <v>月</v>
      </c>
      <c r="AG29" s="15" t="s">
        <v>191</v>
      </c>
      <c r="AH29" s="12">
        <f t="shared" si="12"/>
        <v>45377</v>
      </c>
      <c r="AI29" s="13" t="str">
        <f t="shared" si="10"/>
        <v>火</v>
      </c>
      <c r="AJ29" s="15" t="s">
        <v>2</v>
      </c>
    </row>
    <row r="30" spans="1:36" ht="35.25" customHeight="1" x14ac:dyDescent="0.15">
      <c r="A30" s="12">
        <f t="shared" si="13"/>
        <v>45043</v>
      </c>
      <c r="B30" s="13" t="str">
        <f t="shared" si="0"/>
        <v>木</v>
      </c>
      <c r="C30" s="15" t="s">
        <v>192</v>
      </c>
      <c r="D30" s="22">
        <f t="shared" si="14"/>
        <v>45073</v>
      </c>
      <c r="E30" s="18" t="str">
        <f t="shared" si="1"/>
        <v>土</v>
      </c>
      <c r="F30" s="19" t="s">
        <v>193</v>
      </c>
      <c r="G30" s="12">
        <f t="shared" si="15"/>
        <v>45104</v>
      </c>
      <c r="H30" s="13" t="str">
        <f t="shared" si="2"/>
        <v>火</v>
      </c>
      <c r="I30" s="15" t="s">
        <v>194</v>
      </c>
      <c r="J30" s="12">
        <f t="shared" si="16"/>
        <v>45134</v>
      </c>
      <c r="K30" s="13" t="str">
        <f t="shared" si="3"/>
        <v>木</v>
      </c>
      <c r="L30" s="15" t="s">
        <v>195</v>
      </c>
      <c r="M30" s="17">
        <f t="shared" si="17"/>
        <v>45165</v>
      </c>
      <c r="N30" s="33" t="str">
        <f t="shared" si="4"/>
        <v>日</v>
      </c>
      <c r="O30" s="19" t="s">
        <v>2</v>
      </c>
      <c r="P30" s="24">
        <f t="shared" si="18"/>
        <v>45196</v>
      </c>
      <c r="Q30" s="25" t="str">
        <f t="shared" si="5"/>
        <v>水</v>
      </c>
      <c r="R30" s="15" t="s">
        <v>196</v>
      </c>
      <c r="S30" s="12">
        <f t="shared" si="24"/>
        <v>45226</v>
      </c>
      <c r="T30" s="13" t="str">
        <f t="shared" si="11"/>
        <v>金</v>
      </c>
      <c r="U30" s="15" t="s">
        <v>197</v>
      </c>
      <c r="V30" s="12">
        <f t="shared" si="20"/>
        <v>45257</v>
      </c>
      <c r="W30" s="13" t="str">
        <f t="shared" si="6"/>
        <v>月</v>
      </c>
      <c r="X30" s="29" t="s">
        <v>176</v>
      </c>
      <c r="Y30" s="12">
        <f t="shared" si="21"/>
        <v>45287</v>
      </c>
      <c r="Z30" s="13" t="str">
        <f t="shared" si="7"/>
        <v>水</v>
      </c>
      <c r="AA30" s="15" t="s">
        <v>198</v>
      </c>
      <c r="AB30" s="17">
        <f t="shared" si="22"/>
        <v>45318</v>
      </c>
      <c r="AC30" s="18" t="str">
        <f t="shared" si="8"/>
        <v>土</v>
      </c>
      <c r="AD30" s="19" t="s">
        <v>2</v>
      </c>
      <c r="AE30" s="12">
        <f t="shared" si="23"/>
        <v>45349</v>
      </c>
      <c r="AF30" s="13" t="str">
        <f t="shared" si="9"/>
        <v>火</v>
      </c>
      <c r="AG30" s="15" t="s">
        <v>196</v>
      </c>
      <c r="AH30" s="12">
        <f t="shared" si="12"/>
        <v>45378</v>
      </c>
      <c r="AI30" s="13" t="str">
        <f t="shared" si="10"/>
        <v>水</v>
      </c>
      <c r="AJ30" s="15" t="s">
        <v>199</v>
      </c>
    </row>
    <row r="31" spans="1:36" ht="35.25" customHeight="1" x14ac:dyDescent="0.15">
      <c r="A31" s="12">
        <f t="shared" si="13"/>
        <v>45044</v>
      </c>
      <c r="B31" s="13" t="str">
        <f t="shared" si="0"/>
        <v>金</v>
      </c>
      <c r="C31" s="15" t="s">
        <v>200</v>
      </c>
      <c r="D31" s="22">
        <f t="shared" si="14"/>
        <v>45074</v>
      </c>
      <c r="E31" s="18" t="str">
        <f t="shared" si="1"/>
        <v>日</v>
      </c>
      <c r="F31" s="19" t="s">
        <v>201</v>
      </c>
      <c r="G31" s="12">
        <f t="shared" si="15"/>
        <v>45105</v>
      </c>
      <c r="H31" s="13" t="str">
        <f t="shared" si="2"/>
        <v>水</v>
      </c>
      <c r="I31" s="15" t="s">
        <v>202</v>
      </c>
      <c r="J31" s="12">
        <f t="shared" si="16"/>
        <v>45135</v>
      </c>
      <c r="K31" s="13" t="str">
        <f t="shared" si="3"/>
        <v>金</v>
      </c>
      <c r="L31" s="15" t="s">
        <v>203</v>
      </c>
      <c r="M31" s="24">
        <f t="shared" si="17"/>
        <v>45166</v>
      </c>
      <c r="N31" s="25" t="str">
        <f t="shared" si="4"/>
        <v>月</v>
      </c>
      <c r="O31" s="15" t="s">
        <v>204</v>
      </c>
      <c r="P31" s="12">
        <f t="shared" si="18"/>
        <v>45197</v>
      </c>
      <c r="Q31" s="28" t="str">
        <f t="shared" si="5"/>
        <v>木</v>
      </c>
      <c r="R31" s="15" t="s">
        <v>205</v>
      </c>
      <c r="S31" s="17">
        <f t="shared" si="24"/>
        <v>45227</v>
      </c>
      <c r="T31" s="18" t="str">
        <f t="shared" si="11"/>
        <v>土</v>
      </c>
      <c r="U31" s="19" t="s">
        <v>2</v>
      </c>
      <c r="V31" s="26">
        <f t="shared" si="20"/>
        <v>45258</v>
      </c>
      <c r="W31" s="13" t="str">
        <f t="shared" si="6"/>
        <v>火</v>
      </c>
      <c r="X31" s="15" t="s">
        <v>176</v>
      </c>
      <c r="Y31" s="12">
        <f t="shared" si="21"/>
        <v>45288</v>
      </c>
      <c r="Z31" s="13" t="str">
        <f t="shared" si="7"/>
        <v>木</v>
      </c>
      <c r="AA31" s="15" t="s">
        <v>206</v>
      </c>
      <c r="AB31" s="17">
        <f t="shared" si="22"/>
        <v>45319</v>
      </c>
      <c r="AC31" s="18" t="str">
        <f t="shared" si="8"/>
        <v>日</v>
      </c>
      <c r="AD31" s="19" t="s">
        <v>2</v>
      </c>
      <c r="AE31" s="12">
        <f t="shared" si="23"/>
        <v>45350</v>
      </c>
      <c r="AF31" s="13" t="str">
        <f t="shared" si="9"/>
        <v>水</v>
      </c>
      <c r="AG31" s="15" t="s">
        <v>207</v>
      </c>
      <c r="AH31" s="12">
        <f t="shared" si="12"/>
        <v>45379</v>
      </c>
      <c r="AI31" s="13" t="str">
        <f t="shared" si="10"/>
        <v>木</v>
      </c>
      <c r="AJ31" s="15" t="s">
        <v>2</v>
      </c>
    </row>
    <row r="32" spans="1:36" ht="35.25" customHeight="1" x14ac:dyDescent="0.15">
      <c r="A32" s="17">
        <f t="shared" si="13"/>
        <v>45045</v>
      </c>
      <c r="B32" s="18" t="str">
        <f t="shared" si="0"/>
        <v>土</v>
      </c>
      <c r="C32" s="19" t="s">
        <v>208</v>
      </c>
      <c r="D32" s="24">
        <f t="shared" si="14"/>
        <v>45075</v>
      </c>
      <c r="E32" s="25" t="str">
        <f t="shared" si="1"/>
        <v>月</v>
      </c>
      <c r="F32" s="15" t="s">
        <v>209</v>
      </c>
      <c r="G32" s="12">
        <f t="shared" si="15"/>
        <v>45106</v>
      </c>
      <c r="H32" s="13" t="str">
        <f t="shared" si="2"/>
        <v>木</v>
      </c>
      <c r="I32" s="16" t="s">
        <v>210</v>
      </c>
      <c r="J32" s="17">
        <f t="shared" si="16"/>
        <v>45136</v>
      </c>
      <c r="K32" s="18" t="str">
        <f t="shared" si="3"/>
        <v>土</v>
      </c>
      <c r="L32" s="19" t="s">
        <v>2</v>
      </c>
      <c r="M32" s="24">
        <f t="shared" si="17"/>
        <v>45167</v>
      </c>
      <c r="N32" s="25" t="str">
        <f t="shared" si="4"/>
        <v>火</v>
      </c>
      <c r="O32" s="15" t="s">
        <v>211</v>
      </c>
      <c r="P32" s="12">
        <f t="shared" si="18"/>
        <v>45198</v>
      </c>
      <c r="Q32" s="13" t="str">
        <f t="shared" si="5"/>
        <v>金</v>
      </c>
      <c r="R32" s="15" t="s">
        <v>212</v>
      </c>
      <c r="S32" s="17">
        <f t="shared" si="24"/>
        <v>45228</v>
      </c>
      <c r="T32" s="18" t="str">
        <f t="shared" si="11"/>
        <v>日</v>
      </c>
      <c r="U32" s="19" t="s">
        <v>2</v>
      </c>
      <c r="V32" s="26">
        <f t="shared" si="20"/>
        <v>45259</v>
      </c>
      <c r="W32" s="13" t="str">
        <f t="shared" si="6"/>
        <v>水</v>
      </c>
      <c r="X32" s="15" t="s">
        <v>176</v>
      </c>
      <c r="Y32" s="12">
        <f t="shared" si="21"/>
        <v>45289</v>
      </c>
      <c r="Z32" s="13" t="str">
        <f t="shared" si="7"/>
        <v>金</v>
      </c>
      <c r="AA32" s="29" t="s">
        <v>2</v>
      </c>
      <c r="AB32" s="12">
        <f t="shared" si="22"/>
        <v>45320</v>
      </c>
      <c r="AC32" s="13" t="str">
        <f t="shared" si="8"/>
        <v>月</v>
      </c>
      <c r="AD32" s="16" t="s">
        <v>213</v>
      </c>
      <c r="AE32" s="12">
        <f t="shared" si="23"/>
        <v>45351</v>
      </c>
      <c r="AF32" s="13" t="str">
        <f t="shared" si="9"/>
        <v>木</v>
      </c>
      <c r="AG32" s="15" t="s">
        <v>214</v>
      </c>
      <c r="AH32" s="12">
        <f t="shared" si="12"/>
        <v>45380</v>
      </c>
      <c r="AI32" s="13" t="str">
        <f t="shared" si="10"/>
        <v>金</v>
      </c>
      <c r="AJ32" s="15" t="s">
        <v>2</v>
      </c>
    </row>
    <row r="33" spans="1:36" ht="35.25" customHeight="1" x14ac:dyDescent="0.15">
      <c r="A33" s="17">
        <f t="shared" si="13"/>
        <v>45046</v>
      </c>
      <c r="B33" s="18" t="str">
        <f t="shared" si="0"/>
        <v>日</v>
      </c>
      <c r="C33" s="19" t="s">
        <v>2</v>
      </c>
      <c r="D33" s="24">
        <f t="shared" si="14"/>
        <v>45076</v>
      </c>
      <c r="E33" s="25" t="str">
        <f t="shared" si="1"/>
        <v>火</v>
      </c>
      <c r="F33" s="16" t="s">
        <v>215</v>
      </c>
      <c r="G33" s="12">
        <f t="shared" si="15"/>
        <v>45107</v>
      </c>
      <c r="H33" s="13" t="str">
        <f t="shared" si="2"/>
        <v>金</v>
      </c>
      <c r="I33" s="14"/>
      <c r="J33" s="17">
        <f t="shared" si="16"/>
        <v>45137</v>
      </c>
      <c r="K33" s="18" t="str">
        <f t="shared" si="3"/>
        <v>日</v>
      </c>
      <c r="L33" s="19" t="s">
        <v>2</v>
      </c>
      <c r="M33" s="24">
        <f t="shared" si="17"/>
        <v>45168</v>
      </c>
      <c r="N33" s="25" t="str">
        <f t="shared" si="4"/>
        <v>水</v>
      </c>
      <c r="O33" s="16" t="s">
        <v>216</v>
      </c>
      <c r="P33" s="17">
        <f t="shared" si="18"/>
        <v>45199</v>
      </c>
      <c r="Q33" s="18" t="str">
        <f t="shared" si="5"/>
        <v>土</v>
      </c>
      <c r="R33" s="19" t="s">
        <v>2</v>
      </c>
      <c r="S33" s="12">
        <f t="shared" si="24"/>
        <v>45229</v>
      </c>
      <c r="T33" s="13" t="str">
        <f t="shared" si="11"/>
        <v>月</v>
      </c>
      <c r="U33" s="15" t="s">
        <v>217</v>
      </c>
      <c r="V33" s="12">
        <f t="shared" si="20"/>
        <v>45260</v>
      </c>
      <c r="W33" s="13" t="str">
        <f t="shared" si="6"/>
        <v>木</v>
      </c>
      <c r="X33" s="15" t="s">
        <v>176</v>
      </c>
      <c r="Y33" s="12">
        <f t="shared" si="21"/>
        <v>45290</v>
      </c>
      <c r="Z33" s="13" t="str">
        <f t="shared" si="7"/>
        <v>土</v>
      </c>
      <c r="AA33" s="29" t="s">
        <v>2</v>
      </c>
      <c r="AB33" s="12">
        <f t="shared" si="22"/>
        <v>45321</v>
      </c>
      <c r="AC33" s="13" t="str">
        <f t="shared" si="8"/>
        <v>火</v>
      </c>
      <c r="AD33" s="15" t="s">
        <v>218</v>
      </c>
      <c r="AE33" s="12"/>
      <c r="AF33" s="13" t="str">
        <f t="shared" si="9"/>
        <v/>
      </c>
      <c r="AG33" s="15" t="s">
        <v>2</v>
      </c>
      <c r="AH33" s="17">
        <f t="shared" si="12"/>
        <v>45381</v>
      </c>
      <c r="AI33" s="18" t="str">
        <f t="shared" si="10"/>
        <v>土</v>
      </c>
      <c r="AJ33" s="19" t="s">
        <v>2</v>
      </c>
    </row>
    <row r="34" spans="1:36" ht="35.25" customHeight="1" x14ac:dyDescent="0.15">
      <c r="A34" s="12"/>
      <c r="B34" s="13" t="str">
        <f t="shared" si="0"/>
        <v/>
      </c>
      <c r="C34" s="29"/>
      <c r="D34" s="24">
        <f t="shared" si="14"/>
        <v>45077</v>
      </c>
      <c r="E34" s="25" t="str">
        <f t="shared" si="1"/>
        <v>水</v>
      </c>
      <c r="F34" s="15" t="s">
        <v>29</v>
      </c>
      <c r="G34" s="12"/>
      <c r="H34" s="13" t="str">
        <f t="shared" si="2"/>
        <v/>
      </c>
      <c r="I34" s="29" t="s">
        <v>2</v>
      </c>
      <c r="J34" s="12">
        <f t="shared" si="16"/>
        <v>45138</v>
      </c>
      <c r="K34" s="13" t="str">
        <f t="shared" si="3"/>
        <v>月</v>
      </c>
      <c r="L34" s="15" t="s">
        <v>2</v>
      </c>
      <c r="M34" s="24">
        <f t="shared" si="17"/>
        <v>45169</v>
      </c>
      <c r="N34" s="25" t="str">
        <f t="shared" si="4"/>
        <v>木</v>
      </c>
      <c r="O34" s="14" t="s">
        <v>219</v>
      </c>
      <c r="P34" s="12"/>
      <c r="Q34" s="13" t="str">
        <f t="shared" si="5"/>
        <v/>
      </c>
      <c r="R34" s="15"/>
      <c r="S34" s="12">
        <f t="shared" si="24"/>
        <v>45230</v>
      </c>
      <c r="T34" s="13" t="str">
        <f t="shared" si="11"/>
        <v>火</v>
      </c>
      <c r="U34" s="15" t="s">
        <v>220</v>
      </c>
      <c r="V34" s="12"/>
      <c r="W34" s="13" t="str">
        <f t="shared" si="6"/>
        <v/>
      </c>
      <c r="X34" s="15" t="s">
        <v>2</v>
      </c>
      <c r="Y34" s="12">
        <f t="shared" si="21"/>
        <v>45291</v>
      </c>
      <c r="Z34" s="13" t="str">
        <f t="shared" si="7"/>
        <v>日</v>
      </c>
      <c r="AA34" s="29" t="s">
        <v>2</v>
      </c>
      <c r="AB34" s="12">
        <f t="shared" si="22"/>
        <v>45322</v>
      </c>
      <c r="AC34" s="13" t="str">
        <f t="shared" si="8"/>
        <v>水</v>
      </c>
      <c r="AD34" s="15" t="s">
        <v>2</v>
      </c>
      <c r="AE34" s="12"/>
      <c r="AF34" s="13" t="str">
        <f t="shared" si="9"/>
        <v/>
      </c>
      <c r="AG34" s="15" t="s">
        <v>2</v>
      </c>
      <c r="AH34" s="17">
        <f t="shared" si="12"/>
        <v>45382</v>
      </c>
      <c r="AI34" s="18" t="str">
        <f t="shared" si="10"/>
        <v>日</v>
      </c>
      <c r="AJ34" s="19" t="s">
        <v>2</v>
      </c>
    </row>
    <row r="35" spans="1:36" ht="26.25" customHeight="1" x14ac:dyDescent="0.15">
      <c r="C35" s="36" t="s">
        <v>221</v>
      </c>
    </row>
  </sheetData>
  <mergeCells count="16">
    <mergeCell ref="S3:U3"/>
    <mergeCell ref="V3:X3"/>
    <mergeCell ref="Y3:AA3"/>
    <mergeCell ref="AB3:AD3"/>
    <mergeCell ref="AE3:AG3"/>
    <mergeCell ref="AH3:AJ3"/>
    <mergeCell ref="A1:I1"/>
    <mergeCell ref="J1:R1"/>
    <mergeCell ref="S1:AA1"/>
    <mergeCell ref="AB1:AJ1"/>
    <mergeCell ref="A3:C3"/>
    <mergeCell ref="D3:F3"/>
    <mergeCell ref="G3:I3"/>
    <mergeCell ref="J3:L3"/>
    <mergeCell ref="M3:O3"/>
    <mergeCell ref="P3:R3"/>
  </mergeCells>
  <phoneticPr fontId="2"/>
  <conditionalFormatting sqref="A4:C34">
    <cfRule type="expression" dxfId="11" priority="1" stopIfTrue="1">
      <formula>WEEKDAY(#REF!)&lt;&gt;1</formula>
    </cfRule>
  </conditionalFormatting>
  <conditionalFormatting sqref="D4:F34">
    <cfRule type="expression" dxfId="10" priority="2" stopIfTrue="1">
      <formula>WEEKDAY(#REF!)&lt;&gt;1</formula>
    </cfRule>
  </conditionalFormatting>
  <conditionalFormatting sqref="G4:I34">
    <cfRule type="expression" dxfId="9" priority="3" stopIfTrue="1">
      <formula>WEEKDAY(#REF!)&lt;&gt;1</formula>
    </cfRule>
  </conditionalFormatting>
  <conditionalFormatting sqref="J4:L34">
    <cfRule type="expression" dxfId="8" priority="4" stopIfTrue="1">
      <formula>WEEKDAY(#REF!)&lt;&gt;1</formula>
    </cfRule>
  </conditionalFormatting>
  <conditionalFormatting sqref="M4:O34">
    <cfRule type="expression" dxfId="7" priority="5" stopIfTrue="1">
      <formula>WEEKDAY(#REF!)&lt;&gt;1</formula>
    </cfRule>
  </conditionalFormatting>
  <conditionalFormatting sqref="P4:R34">
    <cfRule type="expression" dxfId="6" priority="6" stopIfTrue="1">
      <formula>WEEKDAY(#REF!)&lt;&gt;1</formula>
    </cfRule>
  </conditionalFormatting>
  <conditionalFormatting sqref="S4:U34">
    <cfRule type="expression" dxfId="5" priority="7" stopIfTrue="1">
      <formula>WEEKDAY(#REF!)&lt;&gt;1</formula>
    </cfRule>
  </conditionalFormatting>
  <conditionalFormatting sqref="V4:X34">
    <cfRule type="expression" dxfId="4" priority="8" stopIfTrue="1">
      <formula>WEEKDAY(#REF!)&lt;&gt;1</formula>
    </cfRule>
  </conditionalFormatting>
  <conditionalFormatting sqref="Y4:AA34">
    <cfRule type="expression" dxfId="3" priority="9" stopIfTrue="1">
      <formula>WEEKDAY(#REF!)&lt;&gt;1</formula>
    </cfRule>
  </conditionalFormatting>
  <conditionalFormatting sqref="AB4:AD34">
    <cfRule type="expression" dxfId="2" priority="10" stopIfTrue="1">
      <formula>WEEKDAY(#REF!)&lt;&gt;1</formula>
    </cfRule>
  </conditionalFormatting>
  <conditionalFormatting sqref="AE4:AG34">
    <cfRule type="expression" dxfId="1" priority="11" stopIfTrue="1">
      <formula>WEEKDAY(#REF!)&lt;&gt;1</formula>
    </cfRule>
  </conditionalFormatting>
  <conditionalFormatting sqref="AH4:AJ34">
    <cfRule type="expression" dxfId="0" priority="12" stopIfTrue="1">
      <formula>WEEKDAY(#REF!)&lt;&gt;1</formula>
    </cfRule>
  </conditionalFormatting>
  <pageMargins left="0.7" right="0.7" top="0.75" bottom="0.75" header="0.3" footer="0.3"/>
  <pageSetup paperSize="9" scale="66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年間予定P用</vt:lpstr>
      <vt:lpstr>年間予定P用!Print_Area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氏川 卓也</dc:creator>
  <cp:lastModifiedBy>氏川 卓也</cp:lastModifiedBy>
  <dcterms:created xsi:type="dcterms:W3CDTF">2023-06-01T09:52:07Z</dcterms:created>
  <dcterms:modified xsi:type="dcterms:W3CDTF">2023-06-01T09:53:00Z</dcterms:modified>
</cp:coreProperties>
</file>